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L:\Ledelse&amp;Økonomi\LandbrugsInfo\01-LandbrugsInfo\23-Promille\"/>
    </mc:Choice>
  </mc:AlternateContent>
  <xr:revisionPtr revIDLastSave="0" documentId="8_{5A604AFC-18F3-46BA-A789-50B67EF39F14}" xr6:coauthVersionLast="47" xr6:coauthVersionMax="47" xr10:uidLastSave="{00000000-0000-0000-0000-000000000000}"/>
  <bookViews>
    <workbookView xWindow="28680" yWindow="-120" windowWidth="29040" windowHeight="17640" xr2:uid="{00000000-000D-0000-FFFF-FFFF00000000}"/>
  </bookViews>
  <sheets>
    <sheet name="Intro" sheetId="3" r:id="rId1"/>
    <sheet name="Foderpl 1" sheetId="1" r:id="rId2"/>
    <sheet name="foderpl2"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7" i="2" l="1"/>
  <c r="D217" i="2" s="1"/>
  <c r="H218" i="2"/>
  <c r="H223" i="2" s="1"/>
  <c r="H219" i="2"/>
  <c r="H226" i="2"/>
  <c r="H227" i="2"/>
  <c r="D227" i="2" s="1"/>
  <c r="H228" i="2"/>
  <c r="D228" i="2" s="1"/>
  <c r="H229" i="2"/>
  <c r="D229" i="2" s="1"/>
  <c r="H230" i="2"/>
  <c r="H231" i="2"/>
  <c r="H235" i="2"/>
  <c r="H237" i="2" s="1"/>
  <c r="Q236" i="2"/>
  <c r="Q238" i="2" s="1"/>
  <c r="Q231" i="2"/>
  <c r="Q230" i="2"/>
  <c r="Q229" i="2"/>
  <c r="M229" i="2" s="1"/>
  <c r="Q228" i="2"/>
  <c r="M228" i="2" s="1"/>
  <c r="Q227" i="2"/>
  <c r="M227" i="2" s="1"/>
  <c r="Q226" i="2"/>
  <c r="M226" i="2"/>
  <c r="Q219" i="2"/>
  <c r="Q218" i="2"/>
  <c r="M218" i="2"/>
  <c r="Q217" i="2"/>
  <c r="M217" i="2" s="1"/>
  <c r="Q198" i="2"/>
  <c r="Q196" i="2"/>
  <c r="Q191" i="2"/>
  <c r="M191" i="2"/>
  <c r="Q190" i="2"/>
  <c r="Q189" i="2"/>
  <c r="Q187" i="2"/>
  <c r="M187" i="2"/>
  <c r="Q186" i="2"/>
  <c r="M186" i="2" s="1"/>
  <c r="Q185" i="2"/>
  <c r="M185" i="2"/>
  <c r="Q184" i="2"/>
  <c r="M184" i="2" s="1"/>
  <c r="Q177" i="2"/>
  <c r="Q176" i="2"/>
  <c r="M176" i="2" s="1"/>
  <c r="Q175" i="2"/>
  <c r="M175" i="2" s="1"/>
  <c r="Q142" i="2"/>
  <c r="Q144" i="2" s="1"/>
  <c r="Q138" i="2"/>
  <c r="Q137" i="2"/>
  <c r="M137" i="2" s="1"/>
  <c r="Q136" i="2"/>
  <c r="Q134" i="2"/>
  <c r="M134" i="2"/>
  <c r="Q133" i="2"/>
  <c r="Q126" i="2"/>
  <c r="Q124" i="2"/>
  <c r="M124" i="2" s="1"/>
  <c r="Q123" i="2"/>
  <c r="Q53" i="2"/>
  <c r="Q55" i="2" s="1"/>
  <c r="Q48" i="2"/>
  <c r="M48" i="2" s="1"/>
  <c r="Q47" i="2"/>
  <c r="Q46" i="2"/>
  <c r="Q45" i="2"/>
  <c r="M45" i="2" s="1"/>
  <c r="Q44" i="2"/>
  <c r="M44" i="2" s="1"/>
  <c r="Q43" i="2"/>
  <c r="M43" i="2" s="1"/>
  <c r="Q42" i="2"/>
  <c r="M42" i="2"/>
  <c r="Q35" i="2"/>
  <c r="Q34" i="2"/>
  <c r="M34" i="2" s="1"/>
  <c r="Q33" i="2"/>
  <c r="M33" i="2" s="1"/>
  <c r="H195" i="2"/>
  <c r="H197" i="2" s="1"/>
  <c r="H191" i="2"/>
  <c r="D191" i="2"/>
  <c r="H190" i="2"/>
  <c r="H189" i="2"/>
  <c r="H187" i="2"/>
  <c r="D187" i="2"/>
  <c r="H186" i="2"/>
  <c r="D186" i="2" s="1"/>
  <c r="H185" i="2"/>
  <c r="D185" i="2" s="1"/>
  <c r="H184" i="2"/>
  <c r="H192" i="2" s="1"/>
  <c r="H177" i="2"/>
  <c r="H176" i="2"/>
  <c r="D176" i="2" s="1"/>
  <c r="H175" i="2"/>
  <c r="H181" i="2" s="1"/>
  <c r="D175" i="2"/>
  <c r="H142" i="2"/>
  <c r="H144" i="2" s="1"/>
  <c r="H138" i="2"/>
  <c r="H137" i="2"/>
  <c r="D137" i="2"/>
  <c r="H136" i="2"/>
  <c r="H134" i="2"/>
  <c r="D134" i="2" s="1"/>
  <c r="H133" i="2"/>
  <c r="H139" i="2" s="1"/>
  <c r="H126" i="2"/>
  <c r="H124" i="2"/>
  <c r="D124" i="2" s="1"/>
  <c r="H123" i="2"/>
  <c r="H52" i="2"/>
  <c r="H54" i="2" s="1"/>
  <c r="H48" i="2"/>
  <c r="D48" i="2" s="1"/>
  <c r="H47" i="2"/>
  <c r="H46" i="2"/>
  <c r="H45" i="2"/>
  <c r="D45" i="2" s="1"/>
  <c r="H44" i="2"/>
  <c r="D44" i="2" s="1"/>
  <c r="H43" i="2"/>
  <c r="D43" i="2" s="1"/>
  <c r="H42" i="2"/>
  <c r="H35" i="2"/>
  <c r="H34" i="2"/>
  <c r="D34" i="2" s="1"/>
  <c r="H33" i="2"/>
  <c r="D33" i="2" s="1"/>
  <c r="Q401" i="1"/>
  <c r="Q403" i="1" s="1"/>
  <c r="Q396" i="1"/>
  <c r="M396" i="1"/>
  <c r="Q395" i="1"/>
  <c r="Q394" i="1"/>
  <c r="M394" i="1" s="1"/>
  <c r="Q393" i="1"/>
  <c r="M393" i="1" s="1"/>
  <c r="Q392" i="1"/>
  <c r="M392" i="1" s="1"/>
  <c r="Q385" i="1"/>
  <c r="Q384" i="1"/>
  <c r="M384" i="1"/>
  <c r="Q383" i="1"/>
  <c r="M383" i="1"/>
  <c r="Q361" i="1"/>
  <c r="Q363" i="1" s="1"/>
  <c r="Q356" i="1"/>
  <c r="M356" i="1" s="1"/>
  <c r="Q355" i="1"/>
  <c r="Q353" i="1"/>
  <c r="M353" i="1"/>
  <c r="Q352" i="1"/>
  <c r="M352" i="1" s="1"/>
  <c r="Q351" i="1"/>
  <c r="M351" i="1"/>
  <c r="Q344" i="1"/>
  <c r="Q343" i="1"/>
  <c r="M343" i="1"/>
  <c r="Q342" i="1"/>
  <c r="Q348" i="1" s="1"/>
  <c r="Q309" i="1"/>
  <c r="Q311" i="1" s="1"/>
  <c r="Q305" i="1"/>
  <c r="Q304" i="1"/>
  <c r="M304" i="1" s="1"/>
  <c r="Q303" i="1"/>
  <c r="Q301" i="1"/>
  <c r="M301" i="1"/>
  <c r="Q300" i="1"/>
  <c r="Q293" i="1"/>
  <c r="Q291" i="1"/>
  <c r="M291" i="1" s="1"/>
  <c r="Q290" i="1"/>
  <c r="Q297" i="1" s="1"/>
  <c r="Q272" i="1"/>
  <c r="Q274" i="1" s="1"/>
  <c r="Q268" i="1"/>
  <c r="Q266" i="1"/>
  <c r="Q265" i="1"/>
  <c r="Q258" i="1"/>
  <c r="Q257" i="1"/>
  <c r="M257" i="1" s="1"/>
  <c r="Q256" i="1"/>
  <c r="Q262" i="1" s="1"/>
  <c r="Q255" i="1"/>
  <c r="M255" i="1" s="1"/>
  <c r="Q237" i="1"/>
  <c r="Q239" i="1" s="1"/>
  <c r="Q233" i="1"/>
  <c r="Q231" i="1"/>
  <c r="Q230" i="1"/>
  <c r="Q223" i="1"/>
  <c r="Q222" i="1"/>
  <c r="M222" i="1" s="1"/>
  <c r="Q221" i="1"/>
  <c r="M221" i="1"/>
  <c r="Q220" i="1"/>
  <c r="M220" i="1" s="1"/>
  <c r="Q199" i="1"/>
  <c r="Q201" i="1" s="1"/>
  <c r="Q194" i="1"/>
  <c r="Q193" i="1"/>
  <c r="Q192" i="1"/>
  <c r="Q191" i="1"/>
  <c r="Q190" i="1"/>
  <c r="Q183" i="1"/>
  <c r="Q182" i="1"/>
  <c r="M182" i="1"/>
  <c r="Q181" i="1"/>
  <c r="Q187" i="1" s="1"/>
  <c r="Q160" i="1"/>
  <c r="Q162" i="1" s="1"/>
  <c r="Q155" i="1"/>
  <c r="Q154" i="1"/>
  <c r="Q153" i="1"/>
  <c r="Q152" i="1"/>
  <c r="Q151" i="1"/>
  <c r="Q156" i="1" s="1"/>
  <c r="Q144" i="1"/>
  <c r="Q143" i="1"/>
  <c r="M143" i="1"/>
  <c r="Q142" i="1"/>
  <c r="Q124" i="1"/>
  <c r="Q126" i="1" s="1"/>
  <c r="Q119" i="1"/>
  <c r="M119" i="1"/>
  <c r="Q118" i="1"/>
  <c r="Q117" i="1"/>
  <c r="M117" i="1" s="1"/>
  <c r="Q116" i="1"/>
  <c r="M116" i="1"/>
  <c r="Q115" i="1"/>
  <c r="Q108" i="1"/>
  <c r="Q107" i="1"/>
  <c r="M107" i="1" s="1"/>
  <c r="Q106" i="1"/>
  <c r="Q112" i="1" s="1"/>
  <c r="M106" i="1"/>
  <c r="Q86" i="1"/>
  <c r="Q75" i="1"/>
  <c r="Q74" i="1"/>
  <c r="Q73" i="1"/>
  <c r="Q71" i="1"/>
  <c r="Q70" i="1"/>
  <c r="Q69" i="1"/>
  <c r="Q62" i="1"/>
  <c r="M62" i="1" s="1"/>
  <c r="Q61" i="1"/>
  <c r="Q60" i="1"/>
  <c r="M60" i="1" s="1"/>
  <c r="Q59" i="1"/>
  <c r="Q38" i="1"/>
  <c r="Q27" i="1"/>
  <c r="Q26" i="1"/>
  <c r="Q25" i="1"/>
  <c r="Q23" i="1"/>
  <c r="Q22" i="1"/>
  <c r="Q21" i="1"/>
  <c r="Q20" i="1"/>
  <c r="Q13" i="1"/>
  <c r="M13" i="1" s="1"/>
  <c r="Q12" i="1"/>
  <c r="Q11" i="1"/>
  <c r="M11" i="1" s="1"/>
  <c r="Q10" i="1"/>
  <c r="Q17" i="1" s="1"/>
  <c r="H400" i="1"/>
  <c r="H402" i="1" s="1"/>
  <c r="H396" i="1"/>
  <c r="D396" i="1" s="1"/>
  <c r="H395" i="1"/>
  <c r="H394" i="1"/>
  <c r="D394" i="1" s="1"/>
  <c r="H393" i="1"/>
  <c r="D393" i="1"/>
  <c r="H392" i="1"/>
  <c r="D392" i="1" s="1"/>
  <c r="H385" i="1"/>
  <c r="H384" i="1"/>
  <c r="D384" i="1" s="1"/>
  <c r="H383" i="1"/>
  <c r="D383" i="1" s="1"/>
  <c r="H360" i="1"/>
  <c r="H362" i="1" s="1"/>
  <c r="H356" i="1"/>
  <c r="D356" i="1" s="1"/>
  <c r="H355" i="1"/>
  <c r="H353" i="1"/>
  <c r="D353" i="1" s="1"/>
  <c r="H352" i="1"/>
  <c r="D352" i="1" s="1"/>
  <c r="H351" i="1"/>
  <c r="D351" i="1" s="1"/>
  <c r="H344" i="1"/>
  <c r="H343" i="1"/>
  <c r="D343" i="1"/>
  <c r="H342" i="1"/>
  <c r="H309" i="1"/>
  <c r="H311" i="1" s="1"/>
  <c r="H305" i="1"/>
  <c r="H304" i="1"/>
  <c r="D304" i="1" s="1"/>
  <c r="H303" i="1"/>
  <c r="H301" i="1"/>
  <c r="D301" i="1" s="1"/>
  <c r="H300" i="1"/>
  <c r="H306" i="1" s="1"/>
  <c r="H312" i="1" s="1"/>
  <c r="H293" i="1"/>
  <c r="H291" i="1"/>
  <c r="D291" i="1" s="1"/>
  <c r="H290" i="1"/>
  <c r="H272" i="1"/>
  <c r="H274" i="1" s="1"/>
  <c r="H268" i="1"/>
  <c r="H266" i="1"/>
  <c r="H265" i="1"/>
  <c r="H269" i="1" s="1"/>
  <c r="H258" i="1"/>
  <c r="H257" i="1"/>
  <c r="D257" i="1" s="1"/>
  <c r="H256" i="1"/>
  <c r="D256" i="1"/>
  <c r="H255" i="1"/>
  <c r="D255" i="1" s="1"/>
  <c r="H237" i="1"/>
  <c r="H239" i="1" s="1"/>
  <c r="H233" i="1"/>
  <c r="H231" i="1"/>
  <c r="H230" i="1"/>
  <c r="H223" i="1"/>
  <c r="H222" i="1"/>
  <c r="D222" i="1" s="1"/>
  <c r="H221" i="1"/>
  <c r="D221" i="1" s="1"/>
  <c r="H220" i="1"/>
  <c r="H227" i="1" s="1"/>
  <c r="H198" i="1"/>
  <c r="H200" i="1" s="1"/>
  <c r="H194" i="1"/>
  <c r="H193" i="1"/>
  <c r="H192" i="1"/>
  <c r="H191" i="1"/>
  <c r="H190" i="1"/>
  <c r="H183" i="1"/>
  <c r="H182" i="1"/>
  <c r="D182" i="1"/>
  <c r="H181" i="1"/>
  <c r="H187" i="1" s="1"/>
  <c r="H160" i="1"/>
  <c r="H162" i="1" s="1"/>
  <c r="H156" i="1"/>
  <c r="H155" i="1"/>
  <c r="H154" i="1"/>
  <c r="H153" i="1"/>
  <c r="H152" i="1"/>
  <c r="H145" i="1"/>
  <c r="H144" i="1"/>
  <c r="D144" i="1" s="1"/>
  <c r="H143" i="1"/>
  <c r="H121" i="1"/>
  <c r="H123" i="1" s="1"/>
  <c r="H117" i="1"/>
  <c r="D117" i="1" s="1"/>
  <c r="H116" i="1"/>
  <c r="H115" i="1"/>
  <c r="D115" i="1"/>
  <c r="H114" i="1"/>
  <c r="D114" i="1" s="1"/>
  <c r="H113" i="1"/>
  <c r="D113" i="1"/>
  <c r="H106" i="1"/>
  <c r="H105" i="1"/>
  <c r="D105" i="1"/>
  <c r="H104" i="1"/>
  <c r="H110" i="1" s="1"/>
  <c r="D104" i="1"/>
  <c r="H84" i="1"/>
  <c r="H74" i="1"/>
  <c r="H73" i="1"/>
  <c r="H72" i="1"/>
  <c r="H70" i="1"/>
  <c r="H69" i="1"/>
  <c r="H68" i="1"/>
  <c r="H61" i="1"/>
  <c r="D61" i="1" s="1"/>
  <c r="H60" i="1"/>
  <c r="H59" i="1"/>
  <c r="D59" i="1"/>
  <c r="H58" i="1"/>
  <c r="H37" i="1"/>
  <c r="H27" i="1"/>
  <c r="H26" i="1"/>
  <c r="H25" i="1"/>
  <c r="H23" i="1"/>
  <c r="H22" i="1"/>
  <c r="H21" i="1"/>
  <c r="H20" i="1"/>
  <c r="H13" i="1"/>
  <c r="D13" i="1" s="1"/>
  <c r="H12" i="1"/>
  <c r="H11" i="1"/>
  <c r="D11" i="1"/>
  <c r="H10" i="1"/>
  <c r="H49" i="2" l="1"/>
  <c r="H55" i="2" s="1"/>
  <c r="Q130" i="2"/>
  <c r="Q192" i="2"/>
  <c r="Q199" i="2" s="1"/>
  <c r="H232" i="2"/>
  <c r="H238" i="2" s="1"/>
  <c r="H239" i="2" s="1"/>
  <c r="Q139" i="2"/>
  <c r="Q145" i="2" s="1"/>
  <c r="Q232" i="2"/>
  <c r="Q239" i="2" s="1"/>
  <c r="Q181" i="2"/>
  <c r="Q200" i="2" s="1"/>
  <c r="H198" i="2"/>
  <c r="H199" i="2" s="1"/>
  <c r="Q163" i="1"/>
  <c r="H157" i="1"/>
  <c r="H163" i="1" s="1"/>
  <c r="H75" i="1"/>
  <c r="H85" i="1" s="1"/>
  <c r="Q269" i="1"/>
  <c r="Q275" i="1" s="1"/>
  <c r="Q276" i="1" s="1"/>
  <c r="H28" i="1"/>
  <c r="H38" i="1" s="1"/>
  <c r="H65" i="1"/>
  <c r="H86" i="1" s="1"/>
  <c r="H195" i="1"/>
  <c r="H201" i="1" s="1"/>
  <c r="H202" i="1" s="1"/>
  <c r="H357" i="1"/>
  <c r="H363" i="1" s="1"/>
  <c r="H364" i="1" s="1"/>
  <c r="Q76" i="1"/>
  <c r="Q87" i="1" s="1"/>
  <c r="Q195" i="1"/>
  <c r="Q227" i="1"/>
  <c r="M256" i="1"/>
  <c r="Q397" i="1"/>
  <c r="Q404" i="1" s="1"/>
  <c r="Q28" i="1"/>
  <c r="Q39" i="1" s="1"/>
  <c r="Q40" i="1" s="1"/>
  <c r="Q120" i="1"/>
  <c r="Q127" i="1" s="1"/>
  <c r="Q128" i="1" s="1"/>
  <c r="Q148" i="1"/>
  <c r="Q164" i="1" s="1"/>
  <c r="Q357" i="1"/>
  <c r="Q364" i="1" s="1"/>
  <c r="H118" i="1"/>
  <c r="H124" i="1" s="1"/>
  <c r="H149" i="1"/>
  <c r="H297" i="1"/>
  <c r="Q234" i="1"/>
  <c r="Q240" i="1" s="1"/>
  <c r="H17" i="1"/>
  <c r="H39" i="1" s="1"/>
  <c r="H348" i="1"/>
  <c r="Q66" i="1"/>
  <c r="Q88" i="1" s="1"/>
  <c r="Q306" i="1"/>
  <c r="M342" i="1"/>
  <c r="Q389" i="1"/>
  <c r="Q405" i="1" s="1"/>
  <c r="H234" i="1"/>
  <c r="H389" i="1"/>
  <c r="D220" i="1"/>
  <c r="H262" i="1"/>
  <c r="D342" i="1"/>
  <c r="H397" i="1"/>
  <c r="H403" i="1" s="1"/>
  <c r="D218" i="2"/>
  <c r="D226" i="2"/>
  <c r="H130" i="2"/>
  <c r="Q146" i="2"/>
  <c r="Q39" i="2"/>
  <c r="Q223" i="2"/>
  <c r="Q240" i="2" s="1"/>
  <c r="Q49" i="2"/>
  <c r="Q56" i="2" s="1"/>
  <c r="M133" i="2"/>
  <c r="H145" i="2"/>
  <c r="H39" i="2"/>
  <c r="H56" i="2" s="1"/>
  <c r="D42" i="2"/>
  <c r="D184" i="2"/>
  <c r="D133" i="2"/>
  <c r="Q312" i="1"/>
  <c r="Q203" i="1"/>
  <c r="Q202" i="1"/>
  <c r="Q241" i="1"/>
  <c r="Q313" i="1"/>
  <c r="Q365" i="1"/>
  <c r="M115" i="1"/>
  <c r="M300" i="1"/>
  <c r="H164" i="1"/>
  <c r="H275" i="1"/>
  <c r="H276" i="1" s="1"/>
  <c r="H313" i="1"/>
  <c r="H125" i="1"/>
  <c r="H240" i="1"/>
  <c r="H241" i="1" s="1"/>
  <c r="D300" i="1"/>
  <c r="H146" i="2" l="1"/>
  <c r="H404" i="1"/>
  <c r="Q57" i="2"/>
</calcChain>
</file>

<file path=xl/sharedStrings.xml><?xml version="1.0" encoding="utf-8"?>
<sst xmlns="http://schemas.openxmlformats.org/spreadsheetml/2006/main" count="3068" uniqueCount="145">
  <si>
    <t>Opdræt st race</t>
  </si>
  <si>
    <t>Kalkulebeskrivelse:</t>
  </si>
  <si>
    <t>Kvægkalkuler</t>
  </si>
  <si>
    <t>Kalkulen gælder for:</t>
  </si>
  <si>
    <t>2022</t>
  </si>
  <si>
    <t>Produktionsform:</t>
  </si>
  <si>
    <t>Konventionel</t>
  </si>
  <si>
    <t>Foderplan:</t>
  </si>
  <si>
    <t>1</t>
  </si>
  <si>
    <t>Emne</t>
  </si>
  <si>
    <t>Kvantum 2</t>
  </si>
  <si>
    <t/>
  </si>
  <si>
    <t>Pris 2</t>
  </si>
  <si>
    <t>Kvantum</t>
  </si>
  <si>
    <t>Pris</t>
  </si>
  <si>
    <t>Beløb</t>
  </si>
  <si>
    <t>Udbytte</t>
  </si>
  <si>
    <t>Dyreomsætning</t>
  </si>
  <si>
    <t>Køb af kviekalve</t>
  </si>
  <si>
    <t>Kg</t>
  </si>
  <si>
    <t>Stk</t>
  </si>
  <si>
    <t>Salg af kvier til slagtning</t>
  </si>
  <si>
    <t>Salg af kælvekvier til levebrug</t>
  </si>
  <si>
    <t>Slagtepræmie</t>
  </si>
  <si>
    <t>Besætningsforskydning</t>
  </si>
  <si>
    <t>Bruttoudbytte i alt</t>
  </si>
  <si>
    <t>Stykomkostninger</t>
  </si>
  <si>
    <t>Rapskager</t>
  </si>
  <si>
    <t>Fe</t>
  </si>
  <si>
    <t>Valset byg</t>
  </si>
  <si>
    <t>Kalvestarterblanding</t>
  </si>
  <si>
    <t>Sødmælk</t>
  </si>
  <si>
    <t>Mineralblandinger kvier</t>
  </si>
  <si>
    <t>Majsensilage</t>
  </si>
  <si>
    <t>Enh</t>
  </si>
  <si>
    <t>FEN</t>
  </si>
  <si>
    <t>Afgræsning</t>
  </si>
  <si>
    <t>Græsensilage</t>
  </si>
  <si>
    <t>Foderomkostninger i alt</t>
  </si>
  <si>
    <t>Daka</t>
  </si>
  <si>
    <t>Dyrlæge</t>
  </si>
  <si>
    <t>Avlsomkostninger</t>
  </si>
  <si>
    <t>Produktionsrådgivning</t>
  </si>
  <si>
    <t>Klovbeskæring</t>
  </si>
  <si>
    <t>Halm strøelse</t>
  </si>
  <si>
    <t>Diverse omkostninger</t>
  </si>
  <si>
    <t>Øvrige omkostninger i alt</t>
  </si>
  <si>
    <t>Stykomkostninger i alt</t>
  </si>
  <si>
    <t>Dækningsbidrag pr. årsopdræt</t>
  </si>
  <si>
    <t>CO2 ækv. kg pr. kvie pr. år</t>
  </si>
  <si>
    <t>Foderplan 1: Afgræsning + 50% majs og 50% græsensilage</t>
  </si>
  <si>
    <t>stor race 1,0 stk årsopdræt. Kælvingsalder 26 mdr.</t>
  </si>
  <si>
    <t>Foderforbrug er opgjort i NorFor FE</t>
  </si>
  <si>
    <t>- Ajourført: 29. september 2022</t>
  </si>
  <si>
    <t>Opdræt Jersey</t>
  </si>
  <si>
    <t>Kløvergræs</t>
  </si>
  <si>
    <t>jersey 1,0 stk årsopdræt. Gns kælvingsalder 24 mdr.</t>
  </si>
  <si>
    <t>Slagtekalve under 12 mdr.</t>
  </si>
  <si>
    <t>Køb af tyrekalve</t>
  </si>
  <si>
    <t>Salg af tyre til slagtning</t>
  </si>
  <si>
    <t>Kalveblanding</t>
  </si>
  <si>
    <t>Mælkeerstatning</t>
  </si>
  <si>
    <t>Hø</t>
  </si>
  <si>
    <t>Halm</t>
  </si>
  <si>
    <t>Fragt spædkalv</t>
  </si>
  <si>
    <t>Dækningsbidrag pr. prod. kalv</t>
  </si>
  <si>
    <t>Foderplan 1: kalveblanding</t>
  </si>
  <si>
    <t>355 kg tilv. pr dyr 4,4 FE pr kg tilvækst</t>
  </si>
  <si>
    <t>273 foderdage, 1300 g daglig tilvækst</t>
  </si>
  <si>
    <t>90 % godkendt til Dansk Kalv</t>
  </si>
  <si>
    <t>vedr. halmforbrug så går en del kalve i sengebåse fra ca. 150 kg.</t>
  </si>
  <si>
    <t>Slagtekalve under 12 mdr. X-tyre</t>
  </si>
  <si>
    <t>Køb af tyrekalve 60 kg</t>
  </si>
  <si>
    <t>Foderplan 1: Kalveblanding.</t>
  </si>
  <si>
    <t>385 kg tilv. pr. dyr, 4,4 FE pr. kg tilvækst.</t>
  </si>
  <si>
    <t>275 foderdage, 1300 g daglig tilvækst, 700 g nettotilvækst.</t>
  </si>
  <si>
    <t>95 % godkendt til Dansk Kalv. Tyrekalve 445 kg lev. vægt</t>
  </si>
  <si>
    <t>Slagtekalve under 12 mdr. X-kvier</t>
  </si>
  <si>
    <t>Køb af kviekalve 60 kg</t>
  </si>
  <si>
    <t>360 kg tilv. pr. dyr, 4,4 FE pr. kg tilvækst.</t>
  </si>
  <si>
    <t>275 foderdage, 1300 g daglig tilvækst, 650 g nettotilvækst.</t>
  </si>
  <si>
    <t>95% godkendt til Dansk Kalv. Kviekalve 420 kg lev. vægt</t>
  </si>
  <si>
    <t>Krydskvier HOL x KØD</t>
  </si>
  <si>
    <t>Køb af krydskvie kalv 110 kg</t>
  </si>
  <si>
    <t>Salg af slagtekvie til slagtning</t>
  </si>
  <si>
    <t>Kontrakt tillæg</t>
  </si>
  <si>
    <t>Mineralblandinger</t>
  </si>
  <si>
    <t>Græsensilage og græs</t>
  </si>
  <si>
    <t>Dyrlæge og medicin</t>
  </si>
  <si>
    <t>Dækningsbidrag pr. prod. slagtekvie</t>
  </si>
  <si>
    <t>Indkøbes som 110 kg's kalve (90 dage) og slagtes ved en alder på 22 mdr. 576 foderdage. 565 kg slagtevægt. Der er forudsat et foderforbrug på 6,50 FEN pr. kg tilvækst.</t>
  </si>
  <si>
    <t>Krydskvier JER x KØD</t>
  </si>
  <si>
    <t>Indkøbes som 90 kg's kalve (90 dage) og slagtes ved en alder på 22 mdr. 576 foderdage. 500 kg slagtevægt. Der er forudsat et foderforbrug på 6,50 FEN pr. kg tilvækst</t>
  </si>
  <si>
    <t>Stude st. race</t>
  </si>
  <si>
    <t>Salg af stude til slagtning</t>
  </si>
  <si>
    <t>Økologitillæg stude</t>
  </si>
  <si>
    <t>Slagtepræmie stude</t>
  </si>
  <si>
    <t>Kalveblandinger</t>
  </si>
  <si>
    <t>Mineralblanding</t>
  </si>
  <si>
    <t>Diverse omkostninger inkl. studning</t>
  </si>
  <si>
    <t>Dækningsbidrag pr. prod. stud</t>
  </si>
  <si>
    <t>Indkøbes som 96 kg's kalve (90 dage) og slagtes ved en alder på 23 mdr.</t>
  </si>
  <si>
    <t>Fodring m 2 års kløvergr. 70 pct. afgræsset</t>
  </si>
  <si>
    <t>477 kg tilv. pr dyr 6,92 FE pr kg tilvækst</t>
  </si>
  <si>
    <t>610 foderdage, 782 g daglig tilvækst</t>
  </si>
  <si>
    <t>Stude Jersey</t>
  </si>
  <si>
    <t>Kalkulen findes kun som økologisk produktion</t>
  </si>
  <si>
    <t>Ungtyre over 12 mdr. st. race</t>
  </si>
  <si>
    <t>Dækningsbidrag pr. prod. ungtyr</t>
  </si>
  <si>
    <t>Fodring med kalveblanding</t>
  </si>
  <si>
    <t>50 kg ved indkøb</t>
  </si>
  <si>
    <t>430 kg tilv. pr dyr 4,8 FEN pr. kg tilvækst 2064 FE</t>
  </si>
  <si>
    <t>344 foderdage 1.250 g daglig tilvækst</t>
  </si>
  <si>
    <t>Halmforbrug en del ungtyre går i sengebåse eller fuldspalte fra ca. 150 kg</t>
  </si>
  <si>
    <t>Ungtyre over 12 mdr. Jersey</t>
  </si>
  <si>
    <t>Kalkulen er udlæst med beregningsformler. Resultaterne kan afvige fra visningen</t>
  </si>
  <si>
    <t>i FarmtalOnline pga. afrundinger</t>
  </si>
  <si>
    <t>Prognosepriserne/Budgetkalkulerne må KUN videregives til kolleger,</t>
  </si>
  <si>
    <t>landmænd og finansielle samarbejdspartnere.</t>
  </si>
  <si>
    <t>2023</t>
  </si>
  <si>
    <t>Medicin</t>
  </si>
  <si>
    <t>2</t>
  </si>
  <si>
    <t>se foderplan 1 for opdræt stor race</t>
  </si>
  <si>
    <t>se foderplan 1 for opdræt Jersey</t>
  </si>
  <si>
    <t>KalveT</t>
  </si>
  <si>
    <t>Foderplan 2: majshelsæd og valset korn</t>
  </si>
  <si>
    <t>Se Foderplan 1</t>
  </si>
  <si>
    <t>Se kalkulen med foderplan 1</t>
  </si>
  <si>
    <t>Fodring m varigt græs 100 pct. afgræsset</t>
  </si>
  <si>
    <t>442 kg tilv. pr dyr 6,96 FE pr kg tilvækst</t>
  </si>
  <si>
    <t>610 foderdage, 725 g daglig tilvækst</t>
  </si>
  <si>
    <t>Fodring med kalveblanding, byg og majs</t>
  </si>
  <si>
    <t>430 kg tilv. pr dyr 4,8 FE pr kg tilvækst</t>
  </si>
  <si>
    <t>344 foderdage, 1250 g daglig tilvækst.</t>
  </si>
  <si>
    <t>Halmforbrug: en del ungtyre går i sengebåse el. fuldspalter fra ca 150 kg</t>
  </si>
  <si>
    <t>Se foderplan 1</t>
  </si>
  <si>
    <t>Udgiver:</t>
  </si>
  <si>
    <t>SEGES Innovation P/S</t>
  </si>
  <si>
    <t xml:space="preserve">Regneark med budgetkalkuler </t>
  </si>
  <si>
    <t>Udgivelsesdato:</t>
  </si>
  <si>
    <t>Forfatter:</t>
  </si>
  <si>
    <t xml:space="preserve">Karen Jørgensen </t>
  </si>
  <si>
    <t>Version:</t>
  </si>
  <si>
    <t>Ansvar:</t>
  </si>
  <si>
    <t>Se vilkår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</si>
</sst>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_ ;\-#,##0.0\ "/>
    <numFmt numFmtId="166" formatCode="#,##0.00_ ;\-#,##0.00\ "/>
    <numFmt numFmtId="167" formatCode="#,##0.000_ ;\-#,##0.000\ "/>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theme="9" tint="-0.499984740745262"/>
        <bgColor indexed="64"/>
      </patternFill>
    </fill>
    <fill>
      <patternFill patternType="solid">
        <fgColor theme="0" tint="-0.249977111117893"/>
        <bgColor indexed="64"/>
      </patternFill>
    </fill>
  </fills>
  <borders count="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6">
    <xf numFmtId="0" fontId="2" fillId="0" borderId="0" xfId="0" applyFont="1"/>
    <xf numFmtId="0" fontId="3" fillId="0" borderId="0" xfId="0" applyFont="1" applyBorder="1"/>
    <xf numFmtId="164"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4" fillId="2" borderId="2" xfId="0" applyFont="1" applyFill="1" applyBorder="1" applyAlignment="1">
      <alignment horizontal="left"/>
    </xf>
    <xf numFmtId="0" fontId="4" fillId="2" borderId="2" xfId="0" applyFont="1" applyFill="1" applyBorder="1" applyAlignment="1">
      <alignment horizontal="center"/>
    </xf>
    <xf numFmtId="0" fontId="2" fillId="0" borderId="1" xfId="0" applyFont="1" applyBorder="1" applyAlignment="1"/>
    <xf numFmtId="164" fontId="2" fillId="0" borderId="1" xfId="0" applyNumberFormat="1" applyFont="1" applyBorder="1" applyAlignment="1">
      <alignment horizontal="right"/>
    </xf>
    <xf numFmtId="0" fontId="3" fillId="0" borderId="1" xfId="0" applyFont="1" applyBorder="1" applyAlignment="1">
      <alignment horizontal="center"/>
    </xf>
    <xf numFmtId="0" fontId="3" fillId="0" borderId="1" xfId="0" applyFont="1" applyBorder="1" applyAlignment="1">
      <alignment horizontal="left"/>
    </xf>
    <xf numFmtId="0" fontId="1" fillId="0" borderId="0" xfId="0" applyFont="1"/>
    <xf numFmtId="0" fontId="2" fillId="0" borderId="1" xfId="0" applyFont="1" applyBorder="1"/>
    <xf numFmtId="0" fontId="1" fillId="0" borderId="1" xfId="0" applyFont="1" applyBorder="1" applyAlignment="1">
      <alignment horizontal="center"/>
    </xf>
    <xf numFmtId="0" fontId="1" fillId="0" borderId="1" xfId="0" applyFont="1" applyBorder="1" applyAlignment="1">
      <alignment horizontal="left"/>
    </xf>
    <xf numFmtId="164" fontId="1" fillId="0" borderId="1" xfId="0" applyNumberFormat="1" applyFont="1" applyBorder="1" applyAlignment="1">
      <alignment horizontal="right"/>
    </xf>
    <xf numFmtId="166" fontId="1" fillId="0" borderId="1" xfId="0" applyNumberFormat="1" applyFont="1" applyBorder="1" applyAlignment="1">
      <alignment horizontal="right"/>
    </xf>
    <xf numFmtId="165" fontId="1" fillId="0" borderId="1" xfId="0" applyNumberFormat="1" applyFont="1" applyBorder="1" applyAlignment="1">
      <alignment horizontal="right"/>
    </xf>
    <xf numFmtId="167" fontId="1" fillId="0" borderId="1" xfId="0" applyNumberFormat="1" applyFont="1" applyBorder="1" applyAlignment="1">
      <alignment horizontal="right"/>
    </xf>
    <xf numFmtId="0" fontId="2" fillId="3" borderId="0" xfId="0" applyFont="1" applyFill="1"/>
    <xf numFmtId="0" fontId="0" fillId="0" borderId="3" xfId="0" applyBorder="1"/>
    <xf numFmtId="0" fontId="6" fillId="0" borderId="3" xfId="0" applyFont="1" applyBorder="1"/>
    <xf numFmtId="0" fontId="6" fillId="0" borderId="4" xfId="0" applyFont="1" applyBorder="1" applyAlignment="1">
      <alignment horizontal="left" vertical="top" wrapText="1"/>
    </xf>
    <xf numFmtId="14" fontId="6" fillId="0" borderId="3" xfId="0" applyNumberFormat="1" applyFont="1" applyBorder="1" applyAlignment="1">
      <alignment horizontal="left"/>
    </xf>
    <xf numFmtId="0" fontId="5" fillId="0" borderId="3" xfId="1" applyFill="1" applyBorder="1" applyAlignment="1" applyProtection="1">
      <protection locked="0"/>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352425</xdr:colOff>
      <xdr:row>2</xdr:row>
      <xdr:rowOff>161925</xdr:rowOff>
    </xdr:from>
    <xdr:to>
      <xdr:col>3</xdr:col>
      <xdr:colOff>3316133</xdr:colOff>
      <xdr:row>4</xdr:row>
      <xdr:rowOff>159975</xdr:rowOff>
    </xdr:to>
    <xdr:pic>
      <xdr:nvPicPr>
        <xdr:cNvPr id="3" name="Pladsholder til billede 7">
          <a:extLst>
            <a:ext uri="{FF2B5EF4-FFF2-40B4-BE49-F238E27FC236}">
              <a16:creationId xmlns:a16="http://schemas.microsoft.com/office/drawing/2014/main" id="{508B5EFD-43D8-4C71-9E3C-23CB9ACC6F39}"/>
            </a:ext>
          </a:extLst>
        </xdr:cNvPr>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8" r="48"/>
        <a:stretch>
          <a:fillRect/>
        </a:stretch>
      </xdr:blipFill>
      <xdr:spPr>
        <a:xfrm>
          <a:off x="3429000" y="546100"/>
          <a:ext cx="2963708" cy="37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landbrugsinfo.dk/public/2/1/8/abonnement_om_landbrugsinf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EF92-B5EF-48C6-BB39-51395592DC3D}">
  <dimension ref="B3:E31"/>
  <sheetViews>
    <sheetView showGridLines="0" tabSelected="1" workbookViewId="0">
      <selection activeCell="G14" sqref="G14"/>
    </sheetView>
  </sheetViews>
  <sheetFormatPr defaultRowHeight="15" x14ac:dyDescent="0.25"/>
  <cols>
    <col min="2" max="2" width="4.7109375" customWidth="1"/>
    <col min="3" max="3" width="32.140625" customWidth="1"/>
    <col min="4" max="4" width="62.28515625" customWidth="1"/>
    <col min="5" max="5" width="3.140625" customWidth="1"/>
  </cols>
  <sheetData>
    <row r="3" spans="2:5" x14ac:dyDescent="0.25">
      <c r="B3" s="20"/>
      <c r="C3" s="20"/>
      <c r="D3" s="20"/>
      <c r="E3" s="20"/>
    </row>
    <row r="4" spans="2:5" x14ac:dyDescent="0.25">
      <c r="B4" s="20"/>
      <c r="C4" s="20"/>
      <c r="D4" s="20"/>
      <c r="E4" s="20"/>
    </row>
    <row r="5" spans="2:5" x14ac:dyDescent="0.25">
      <c r="B5" s="20"/>
      <c r="C5" s="20"/>
      <c r="D5" s="20"/>
      <c r="E5" s="20"/>
    </row>
    <row r="6" spans="2:5" x14ac:dyDescent="0.25">
      <c r="B6" s="20"/>
      <c r="C6" s="20"/>
      <c r="D6" s="20"/>
      <c r="E6" s="20"/>
    </row>
    <row r="7" spans="2:5" x14ac:dyDescent="0.25">
      <c r="B7" s="20"/>
      <c r="C7" s="21" t="s">
        <v>136</v>
      </c>
      <c r="D7" s="22" t="s">
        <v>137</v>
      </c>
      <c r="E7" s="20"/>
    </row>
    <row r="8" spans="2:5" x14ac:dyDescent="0.25">
      <c r="B8" s="20"/>
      <c r="C8" s="22"/>
      <c r="D8" s="23" t="s">
        <v>138</v>
      </c>
      <c r="E8" s="20"/>
    </row>
    <row r="9" spans="2:5" x14ac:dyDescent="0.25">
      <c r="B9" s="20"/>
      <c r="C9" s="22" t="s">
        <v>139</v>
      </c>
      <c r="D9" s="24">
        <v>44915</v>
      </c>
      <c r="E9" s="20"/>
    </row>
    <row r="10" spans="2:5" x14ac:dyDescent="0.25">
      <c r="B10" s="20"/>
      <c r="C10" s="22" t="s">
        <v>140</v>
      </c>
      <c r="D10" s="22" t="s">
        <v>141</v>
      </c>
      <c r="E10" s="20"/>
    </row>
    <row r="11" spans="2:5" x14ac:dyDescent="0.25">
      <c r="B11" s="20"/>
      <c r="C11" s="22" t="s">
        <v>142</v>
      </c>
      <c r="D11" s="22"/>
      <c r="E11" s="20"/>
    </row>
    <row r="12" spans="2:5" x14ac:dyDescent="0.25">
      <c r="B12" s="20"/>
      <c r="C12" s="22" t="s">
        <v>143</v>
      </c>
      <c r="D12" s="25" t="s">
        <v>144</v>
      </c>
      <c r="E12" s="20"/>
    </row>
    <row r="13" spans="2:5" x14ac:dyDescent="0.25">
      <c r="B13" s="20"/>
      <c r="C13" s="20"/>
      <c r="D13" s="20"/>
      <c r="E13" s="20"/>
    </row>
    <row r="14" spans="2:5" x14ac:dyDescent="0.25">
      <c r="B14" s="20"/>
      <c r="C14" s="20"/>
      <c r="D14" s="20"/>
      <c r="E14" s="20"/>
    </row>
    <row r="15" spans="2:5" x14ac:dyDescent="0.25">
      <c r="B15" s="20"/>
      <c r="C15" s="20"/>
      <c r="D15" s="20"/>
      <c r="E15" s="20"/>
    </row>
    <row r="16" spans="2:5" x14ac:dyDescent="0.25">
      <c r="B16" s="20"/>
      <c r="C16" s="20"/>
      <c r="D16" s="20"/>
      <c r="E16" s="20"/>
    </row>
    <row r="17" spans="2:5" x14ac:dyDescent="0.25">
      <c r="B17" s="20"/>
      <c r="C17" s="20"/>
      <c r="D17" s="20"/>
      <c r="E17" s="20"/>
    </row>
    <row r="18" spans="2:5" x14ac:dyDescent="0.25">
      <c r="B18" s="20"/>
      <c r="C18" s="20"/>
      <c r="D18" s="20"/>
      <c r="E18" s="20"/>
    </row>
    <row r="19" spans="2:5" x14ac:dyDescent="0.25">
      <c r="B19" s="20"/>
      <c r="C19" s="20"/>
      <c r="D19" s="20"/>
      <c r="E19" s="20"/>
    </row>
    <row r="20" spans="2:5" x14ac:dyDescent="0.25">
      <c r="B20" s="20"/>
      <c r="C20" s="20"/>
      <c r="D20" s="20"/>
      <c r="E20" s="20"/>
    </row>
    <row r="21" spans="2:5" x14ac:dyDescent="0.25">
      <c r="B21" s="20"/>
      <c r="C21" s="20"/>
      <c r="D21" s="20"/>
      <c r="E21" s="20"/>
    </row>
    <row r="22" spans="2:5" x14ac:dyDescent="0.25">
      <c r="B22" s="20"/>
      <c r="C22" s="20"/>
      <c r="D22" s="20"/>
      <c r="E22" s="20"/>
    </row>
    <row r="23" spans="2:5" x14ac:dyDescent="0.25">
      <c r="B23" s="20"/>
      <c r="C23" s="20"/>
      <c r="D23" s="20"/>
      <c r="E23" s="20"/>
    </row>
    <row r="24" spans="2:5" x14ac:dyDescent="0.25">
      <c r="B24" s="20"/>
      <c r="C24" s="20"/>
      <c r="D24" s="20"/>
      <c r="E24" s="20"/>
    </row>
    <row r="25" spans="2:5" x14ac:dyDescent="0.25">
      <c r="B25" s="20"/>
      <c r="C25" s="20"/>
      <c r="D25" s="20"/>
      <c r="E25" s="20"/>
    </row>
    <row r="26" spans="2:5" x14ac:dyDescent="0.25">
      <c r="B26" s="20"/>
      <c r="C26" s="20"/>
      <c r="D26" s="20"/>
      <c r="E26" s="20"/>
    </row>
    <row r="27" spans="2:5" x14ac:dyDescent="0.25">
      <c r="B27" s="20"/>
      <c r="C27" s="20"/>
      <c r="D27" s="20"/>
      <c r="E27" s="20"/>
    </row>
    <row r="28" spans="2:5" x14ac:dyDescent="0.25">
      <c r="B28" s="20"/>
      <c r="C28" s="20"/>
      <c r="D28" s="20"/>
      <c r="E28" s="20"/>
    </row>
    <row r="29" spans="2:5" x14ac:dyDescent="0.25">
      <c r="B29" s="20"/>
      <c r="C29" s="20"/>
      <c r="D29" s="20"/>
      <c r="E29" s="20"/>
    </row>
    <row r="30" spans="2:5" x14ac:dyDescent="0.25">
      <c r="B30" s="20"/>
      <c r="C30" s="20"/>
      <c r="D30" s="20"/>
      <c r="E30" s="20"/>
    </row>
    <row r="31" spans="2:5" x14ac:dyDescent="0.25">
      <c r="B31" s="20"/>
      <c r="C31" s="20"/>
      <c r="D31" s="20"/>
      <c r="E31" s="20"/>
    </row>
  </sheetData>
  <hyperlinks>
    <hyperlink ref="D12" r:id="rId1" xr:uid="{0BB6B7E8-3797-4AE8-AD62-125CCA7EDE7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5"/>
  <sheetViews>
    <sheetView topLeftCell="B1" workbookViewId="0">
      <selection activeCell="S1" sqref="S1:AC1048576"/>
    </sheetView>
  </sheetViews>
  <sheetFormatPr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9" max="9" width="5.5703125" customWidth="1"/>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s>
  <sheetData>
    <row r="1" spans="1:17" x14ac:dyDescent="0.25">
      <c r="A1" t="s">
        <v>0</v>
      </c>
      <c r="J1" t="s">
        <v>0</v>
      </c>
    </row>
    <row r="2" spans="1:17" x14ac:dyDescent="0.25">
      <c r="A2" s="1" t="s">
        <v>1</v>
      </c>
      <c r="B2" s="1" t="s">
        <v>2</v>
      </c>
      <c r="J2" s="12" t="s">
        <v>1</v>
      </c>
      <c r="K2" s="12" t="s">
        <v>2</v>
      </c>
    </row>
    <row r="3" spans="1:17" x14ac:dyDescent="0.25">
      <c r="A3" s="1" t="s">
        <v>3</v>
      </c>
      <c r="B3" s="1" t="s">
        <v>4</v>
      </c>
      <c r="J3" s="12" t="s">
        <v>3</v>
      </c>
      <c r="K3" s="12" t="s">
        <v>119</v>
      </c>
    </row>
    <row r="4" spans="1:17" x14ac:dyDescent="0.25">
      <c r="A4" s="1" t="s">
        <v>5</v>
      </c>
      <c r="B4" s="1" t="s">
        <v>6</v>
      </c>
      <c r="J4" s="12" t="s">
        <v>5</v>
      </c>
      <c r="K4" s="12" t="s">
        <v>6</v>
      </c>
    </row>
    <row r="5" spans="1:17" x14ac:dyDescent="0.25">
      <c r="A5" s="1" t="s">
        <v>7</v>
      </c>
      <c r="B5" s="1" t="s">
        <v>8</v>
      </c>
      <c r="J5" s="12" t="s">
        <v>7</v>
      </c>
      <c r="K5" s="12" t="s">
        <v>8</v>
      </c>
    </row>
    <row r="7" spans="1:17" x14ac:dyDescent="0.25">
      <c r="A7" s="6" t="s">
        <v>9</v>
      </c>
      <c r="B7" s="7" t="s">
        <v>10</v>
      </c>
      <c r="C7" s="7" t="s">
        <v>11</v>
      </c>
      <c r="D7" s="7" t="s">
        <v>12</v>
      </c>
      <c r="E7" s="7" t="s">
        <v>13</v>
      </c>
      <c r="F7" s="7" t="s">
        <v>11</v>
      </c>
      <c r="G7" s="7" t="s">
        <v>14</v>
      </c>
      <c r="H7" s="7" t="s">
        <v>15</v>
      </c>
      <c r="J7" s="6" t="s">
        <v>9</v>
      </c>
      <c r="K7" s="7" t="s">
        <v>10</v>
      </c>
      <c r="L7" s="7" t="s">
        <v>11</v>
      </c>
      <c r="M7" s="7" t="s">
        <v>12</v>
      </c>
      <c r="N7" s="7" t="s">
        <v>13</v>
      </c>
      <c r="O7" s="7" t="s">
        <v>11</v>
      </c>
      <c r="P7" s="7" t="s">
        <v>14</v>
      </c>
      <c r="Q7" s="7" t="s">
        <v>15</v>
      </c>
    </row>
    <row r="8" spans="1:17" x14ac:dyDescent="0.25">
      <c r="A8" s="8" t="s">
        <v>16</v>
      </c>
      <c r="B8" s="9"/>
      <c r="C8" s="10" t="s">
        <v>11</v>
      </c>
      <c r="D8" s="9"/>
      <c r="E8" s="9"/>
      <c r="F8" s="10" t="s">
        <v>11</v>
      </c>
      <c r="G8" s="9"/>
      <c r="H8" s="9"/>
      <c r="J8" s="13" t="s">
        <v>16</v>
      </c>
      <c r="K8" s="9"/>
      <c r="L8" s="14" t="s">
        <v>11</v>
      </c>
      <c r="M8" s="9"/>
      <c r="N8" s="9"/>
      <c r="O8" s="14" t="s">
        <v>11</v>
      </c>
      <c r="P8" s="9"/>
      <c r="Q8" s="9"/>
    </row>
    <row r="9" spans="1:17" x14ac:dyDescent="0.25">
      <c r="A9" s="8" t="s">
        <v>17</v>
      </c>
      <c r="B9" s="9"/>
      <c r="C9" s="10" t="s">
        <v>11</v>
      </c>
      <c r="D9" s="9"/>
      <c r="E9" s="9"/>
      <c r="F9" s="10" t="s">
        <v>11</v>
      </c>
      <c r="G9" s="9"/>
      <c r="H9" s="9"/>
      <c r="J9" s="13" t="s">
        <v>17</v>
      </c>
      <c r="K9" s="9"/>
      <c r="L9" s="14" t="s">
        <v>11</v>
      </c>
      <c r="M9" s="9"/>
      <c r="N9" s="9"/>
      <c r="O9" s="14" t="s">
        <v>11</v>
      </c>
      <c r="P9" s="9"/>
      <c r="Q9" s="9"/>
    </row>
    <row r="10" spans="1:17" x14ac:dyDescent="0.25">
      <c r="A10" s="11" t="s">
        <v>18</v>
      </c>
      <c r="B10" s="2"/>
      <c r="C10" s="10" t="s">
        <v>19</v>
      </c>
      <c r="D10" s="2"/>
      <c r="E10" s="4">
        <v>-0.53</v>
      </c>
      <c r="F10" s="10" t="s">
        <v>20</v>
      </c>
      <c r="G10" s="2">
        <v>375.5</v>
      </c>
      <c r="H10" s="2">
        <f>E10*G10</f>
        <v>-199.01500000000001</v>
      </c>
      <c r="J10" s="15" t="s">
        <v>18</v>
      </c>
      <c r="K10" s="16"/>
      <c r="L10" s="14" t="s">
        <v>19</v>
      </c>
      <c r="M10" s="16"/>
      <c r="N10" s="17">
        <v>-0.53</v>
      </c>
      <c r="O10" s="14" t="s">
        <v>20</v>
      </c>
      <c r="P10" s="16">
        <v>400</v>
      </c>
      <c r="Q10" s="16">
        <f>N10*P10</f>
        <v>-212</v>
      </c>
    </row>
    <row r="11" spans="1:17" x14ac:dyDescent="0.25">
      <c r="A11" s="11" t="s">
        <v>21</v>
      </c>
      <c r="B11" s="4">
        <v>11.5</v>
      </c>
      <c r="C11" s="10" t="s">
        <v>19</v>
      </c>
      <c r="D11" s="3">
        <f>H11/B11</f>
        <v>30.5</v>
      </c>
      <c r="E11" s="4">
        <v>0.05</v>
      </c>
      <c r="F11" s="10" t="s">
        <v>20</v>
      </c>
      <c r="G11" s="2">
        <v>7015</v>
      </c>
      <c r="H11" s="2">
        <f>E11*G11</f>
        <v>350.75</v>
      </c>
      <c r="J11" s="15" t="s">
        <v>21</v>
      </c>
      <c r="K11" s="17">
        <v>11.5</v>
      </c>
      <c r="L11" s="14" t="s">
        <v>19</v>
      </c>
      <c r="M11" s="18">
        <f>Q11/K11</f>
        <v>27.300000000000004</v>
      </c>
      <c r="N11" s="17">
        <v>0.05</v>
      </c>
      <c r="O11" s="14" t="s">
        <v>20</v>
      </c>
      <c r="P11" s="16">
        <v>6279</v>
      </c>
      <c r="Q11" s="16">
        <f>N11*P11</f>
        <v>313.95000000000005</v>
      </c>
    </row>
    <row r="12" spans="1:17" x14ac:dyDescent="0.25">
      <c r="A12" s="11" t="s">
        <v>22</v>
      </c>
      <c r="B12" s="2"/>
      <c r="C12" s="10" t="s">
        <v>19</v>
      </c>
      <c r="D12" s="2"/>
      <c r="E12" s="4">
        <v>0.45</v>
      </c>
      <c r="F12" s="10" t="s">
        <v>20</v>
      </c>
      <c r="G12" s="2">
        <v>8688.75</v>
      </c>
      <c r="H12" s="2">
        <f>E12*G12</f>
        <v>3909.9375</v>
      </c>
      <c r="J12" s="15" t="s">
        <v>22</v>
      </c>
      <c r="K12" s="16"/>
      <c r="L12" s="14" t="s">
        <v>19</v>
      </c>
      <c r="M12" s="16"/>
      <c r="N12" s="17">
        <v>0.45</v>
      </c>
      <c r="O12" s="14" t="s">
        <v>20</v>
      </c>
      <c r="P12" s="16">
        <v>8700</v>
      </c>
      <c r="Q12" s="16">
        <f>N12*P12</f>
        <v>3915</v>
      </c>
    </row>
    <row r="13" spans="1:17" x14ac:dyDescent="0.25">
      <c r="A13" s="11" t="s">
        <v>23</v>
      </c>
      <c r="B13" s="4">
        <v>11.5</v>
      </c>
      <c r="C13" s="10" t="s">
        <v>11</v>
      </c>
      <c r="D13" s="2">
        <f>H13/B13</f>
        <v>3.9130434782608696</v>
      </c>
      <c r="E13" s="4">
        <v>0.05</v>
      </c>
      <c r="F13" s="10" t="s">
        <v>20</v>
      </c>
      <c r="G13" s="2">
        <v>900</v>
      </c>
      <c r="H13" s="2">
        <f>E13*G13</f>
        <v>45</v>
      </c>
      <c r="J13" s="15" t="s">
        <v>23</v>
      </c>
      <c r="K13" s="17">
        <v>11.5</v>
      </c>
      <c r="L13" s="14" t="s">
        <v>11</v>
      </c>
      <c r="M13" s="16">
        <f>Q13/K13</f>
        <v>3.9130434782608696</v>
      </c>
      <c r="N13" s="17">
        <v>0.05</v>
      </c>
      <c r="O13" s="14" t="s">
        <v>20</v>
      </c>
      <c r="P13" s="16">
        <v>900</v>
      </c>
      <c r="Q13" s="16">
        <f>N13*P13</f>
        <v>45</v>
      </c>
    </row>
    <row r="14" spans="1:17" x14ac:dyDescent="0.25">
      <c r="A14" s="11" t="s">
        <v>11</v>
      </c>
      <c r="B14" s="2"/>
      <c r="C14" s="10" t="s">
        <v>11</v>
      </c>
      <c r="D14" s="2"/>
      <c r="E14" s="2"/>
      <c r="F14" s="10" t="s">
        <v>11</v>
      </c>
      <c r="G14" s="2"/>
      <c r="H14" s="2"/>
      <c r="J14" s="15" t="s">
        <v>11</v>
      </c>
      <c r="K14" s="16"/>
      <c r="L14" s="14" t="s">
        <v>11</v>
      </c>
      <c r="M14" s="16"/>
      <c r="N14" s="16"/>
      <c r="O14" s="14" t="s">
        <v>11</v>
      </c>
      <c r="P14" s="16"/>
      <c r="Q14" s="16"/>
    </row>
    <row r="15" spans="1:17" x14ac:dyDescent="0.25">
      <c r="A15" s="11" t="s">
        <v>24</v>
      </c>
      <c r="B15" s="2"/>
      <c r="C15" s="10" t="s">
        <v>11</v>
      </c>
      <c r="D15" s="2"/>
      <c r="E15" s="2"/>
      <c r="F15" s="10" t="s">
        <v>11</v>
      </c>
      <c r="G15" s="2"/>
      <c r="H15" s="2"/>
      <c r="J15" s="15" t="s">
        <v>24</v>
      </c>
      <c r="K15" s="16"/>
      <c r="L15" s="14" t="s">
        <v>11</v>
      </c>
      <c r="M15" s="16"/>
      <c r="N15" s="16"/>
      <c r="O15" s="14" t="s">
        <v>11</v>
      </c>
      <c r="P15" s="16"/>
      <c r="Q15" s="16"/>
    </row>
    <row r="16" spans="1:17" x14ac:dyDescent="0.25">
      <c r="A16" s="11" t="s">
        <v>11</v>
      </c>
      <c r="B16" s="2"/>
      <c r="C16" s="10" t="s">
        <v>11</v>
      </c>
      <c r="D16" s="2"/>
      <c r="E16" s="2"/>
      <c r="F16" s="10" t="s">
        <v>11</v>
      </c>
      <c r="G16" s="2"/>
      <c r="H16" s="2"/>
      <c r="J16" s="15" t="s">
        <v>11</v>
      </c>
      <c r="K16" s="16"/>
      <c r="L16" s="14" t="s">
        <v>11</v>
      </c>
      <c r="M16" s="16"/>
      <c r="N16" s="16"/>
      <c r="O16" s="14" t="s">
        <v>11</v>
      </c>
      <c r="P16" s="16"/>
      <c r="Q16" s="16"/>
    </row>
    <row r="17" spans="1:17" x14ac:dyDescent="0.25">
      <c r="A17" s="8" t="s">
        <v>25</v>
      </c>
      <c r="B17" s="9"/>
      <c r="C17" s="10" t="s">
        <v>11</v>
      </c>
      <c r="D17" s="9"/>
      <c r="E17" s="9"/>
      <c r="F17" s="10" t="s">
        <v>11</v>
      </c>
      <c r="G17" s="9"/>
      <c r="H17" s="9">
        <f>SUM(H9:H16)</f>
        <v>4106.6725000000006</v>
      </c>
      <c r="J17" s="13" t="s">
        <v>25</v>
      </c>
      <c r="K17" s="9"/>
      <c r="L17" s="14" t="s">
        <v>11</v>
      </c>
      <c r="M17" s="9"/>
      <c r="N17" s="9"/>
      <c r="O17" s="14" t="s">
        <v>11</v>
      </c>
      <c r="P17" s="9"/>
      <c r="Q17" s="9">
        <f>SUM(Q9:Q16)</f>
        <v>4061.95</v>
      </c>
    </row>
    <row r="18" spans="1:17" x14ac:dyDescent="0.25">
      <c r="A18" s="11" t="s">
        <v>11</v>
      </c>
      <c r="B18" s="2"/>
      <c r="C18" s="10" t="s">
        <v>11</v>
      </c>
      <c r="D18" s="2"/>
      <c r="E18" s="2"/>
      <c r="F18" s="10" t="s">
        <v>11</v>
      </c>
      <c r="G18" s="2"/>
      <c r="H18" s="2"/>
      <c r="J18" s="15" t="s">
        <v>11</v>
      </c>
      <c r="K18" s="16"/>
      <c r="L18" s="14" t="s">
        <v>11</v>
      </c>
      <c r="M18" s="16"/>
      <c r="N18" s="16"/>
      <c r="O18" s="14" t="s">
        <v>11</v>
      </c>
      <c r="P18" s="16"/>
      <c r="Q18" s="16"/>
    </row>
    <row r="19" spans="1:17" x14ac:dyDescent="0.25">
      <c r="A19" s="8" t="s">
        <v>26</v>
      </c>
      <c r="B19" s="9"/>
      <c r="C19" s="10" t="s">
        <v>11</v>
      </c>
      <c r="D19" s="9"/>
      <c r="E19" s="9"/>
      <c r="F19" s="10" t="s">
        <v>11</v>
      </c>
      <c r="G19" s="9"/>
      <c r="H19" s="9"/>
      <c r="J19" s="13" t="s">
        <v>26</v>
      </c>
      <c r="K19" s="9"/>
      <c r="L19" s="14" t="s">
        <v>11</v>
      </c>
      <c r="M19" s="9"/>
      <c r="N19" s="9"/>
      <c r="O19" s="14" t="s">
        <v>11</v>
      </c>
      <c r="P19" s="9"/>
      <c r="Q19" s="9"/>
    </row>
    <row r="20" spans="1:17" x14ac:dyDescent="0.25">
      <c r="A20" s="11" t="s">
        <v>27</v>
      </c>
      <c r="B20" s="2"/>
      <c r="C20" s="10" t="s">
        <v>28</v>
      </c>
      <c r="D20" s="2"/>
      <c r="E20" s="2">
        <v>-102</v>
      </c>
      <c r="F20" s="10" t="s">
        <v>19</v>
      </c>
      <c r="G20" s="4">
        <v>2.5874999999999999</v>
      </c>
      <c r="H20" s="2">
        <f>E20*G20</f>
        <v>-263.92500000000001</v>
      </c>
      <c r="J20" s="15" t="s">
        <v>27</v>
      </c>
      <c r="K20" s="16"/>
      <c r="L20" s="14" t="s">
        <v>28</v>
      </c>
      <c r="M20" s="16"/>
      <c r="N20" s="16">
        <v>-118</v>
      </c>
      <c r="O20" s="14" t="s">
        <v>19</v>
      </c>
      <c r="P20" s="17">
        <v>2.8050000000000002</v>
      </c>
      <c r="Q20" s="16">
        <f>N20*P20</f>
        <v>-330.99</v>
      </c>
    </row>
    <row r="21" spans="1:17" x14ac:dyDescent="0.25">
      <c r="A21" s="11" t="s">
        <v>29</v>
      </c>
      <c r="B21" s="2"/>
      <c r="C21" s="10" t="s">
        <v>28</v>
      </c>
      <c r="D21" s="2"/>
      <c r="E21" s="2">
        <v>-148</v>
      </c>
      <c r="F21" s="10" t="s">
        <v>19</v>
      </c>
      <c r="G21" s="4">
        <v>2.3650000000000002</v>
      </c>
      <c r="H21" s="2">
        <f>E21*G21</f>
        <v>-350.02000000000004</v>
      </c>
      <c r="J21" s="15" t="s">
        <v>29</v>
      </c>
      <c r="K21" s="16"/>
      <c r="L21" s="14" t="s">
        <v>28</v>
      </c>
      <c r="M21" s="16"/>
      <c r="N21" s="16">
        <v>-128</v>
      </c>
      <c r="O21" s="14" t="s">
        <v>19</v>
      </c>
      <c r="P21" s="17">
        <v>2.15</v>
      </c>
      <c r="Q21" s="16">
        <f>N21*P21</f>
        <v>-275.2</v>
      </c>
    </row>
    <row r="22" spans="1:17" x14ac:dyDescent="0.25">
      <c r="A22" s="11" t="s">
        <v>30</v>
      </c>
      <c r="B22" s="2"/>
      <c r="C22" s="10" t="s">
        <v>28</v>
      </c>
      <c r="D22" s="2"/>
      <c r="E22" s="2">
        <v>-55</v>
      </c>
      <c r="F22" s="10" t="s">
        <v>19</v>
      </c>
      <c r="G22" s="4">
        <v>3.35</v>
      </c>
      <c r="H22" s="2">
        <f>E22*G22</f>
        <v>-184.25</v>
      </c>
      <c r="J22" s="15" t="s">
        <v>30</v>
      </c>
      <c r="K22" s="16"/>
      <c r="L22" s="14" t="s">
        <v>28</v>
      </c>
      <c r="M22" s="16"/>
      <c r="N22" s="16">
        <v>-55</v>
      </c>
      <c r="O22" s="14" t="s">
        <v>19</v>
      </c>
      <c r="P22" s="17">
        <v>3.2</v>
      </c>
      <c r="Q22" s="16">
        <f>N22*P22</f>
        <v>-176</v>
      </c>
    </row>
    <row r="23" spans="1:17" x14ac:dyDescent="0.25">
      <c r="A23" s="11" t="s">
        <v>31</v>
      </c>
      <c r="B23" s="2"/>
      <c r="C23" s="10" t="s">
        <v>28</v>
      </c>
      <c r="D23" s="2"/>
      <c r="E23" s="2">
        <v>-182</v>
      </c>
      <c r="F23" s="10" t="s">
        <v>19</v>
      </c>
      <c r="G23" s="4">
        <v>3.13</v>
      </c>
      <c r="H23" s="2">
        <f>E23*G23</f>
        <v>-569.66</v>
      </c>
      <c r="J23" s="15" t="s">
        <v>31</v>
      </c>
      <c r="K23" s="16"/>
      <c r="L23" s="14" t="s">
        <v>28</v>
      </c>
      <c r="M23" s="16"/>
      <c r="N23" s="16">
        <v>-168</v>
      </c>
      <c r="O23" s="14" t="s">
        <v>19</v>
      </c>
      <c r="P23" s="17">
        <v>3.02</v>
      </c>
      <c r="Q23" s="16">
        <f>N23*P23</f>
        <v>-507.36</v>
      </c>
    </row>
    <row r="24" spans="1:17" x14ac:dyDescent="0.25">
      <c r="A24" s="11" t="s">
        <v>32</v>
      </c>
      <c r="B24" s="2"/>
      <c r="C24" s="10" t="s">
        <v>28</v>
      </c>
      <c r="D24" s="2"/>
      <c r="E24" s="2"/>
      <c r="F24" s="10" t="s">
        <v>19</v>
      </c>
      <c r="G24" s="2"/>
      <c r="H24" s="2">
        <v>-180</v>
      </c>
      <c r="J24" s="15" t="s">
        <v>32</v>
      </c>
      <c r="K24" s="16"/>
      <c r="L24" s="14" t="s">
        <v>28</v>
      </c>
      <c r="M24" s="16"/>
      <c r="N24" s="16"/>
      <c r="O24" s="14" t="s">
        <v>19</v>
      </c>
      <c r="P24" s="16"/>
      <c r="Q24" s="16">
        <v>-190</v>
      </c>
    </row>
    <row r="25" spans="1:17" x14ac:dyDescent="0.25">
      <c r="A25" s="11" t="s">
        <v>33</v>
      </c>
      <c r="B25" s="2"/>
      <c r="C25" s="10" t="s">
        <v>34</v>
      </c>
      <c r="D25" s="2"/>
      <c r="E25" s="2">
        <v>-580</v>
      </c>
      <c r="F25" s="10" t="s">
        <v>35</v>
      </c>
      <c r="G25" s="4">
        <v>1.05</v>
      </c>
      <c r="H25" s="2">
        <f>E25*G25</f>
        <v>-609</v>
      </c>
      <c r="J25" s="15" t="s">
        <v>33</v>
      </c>
      <c r="K25" s="16"/>
      <c r="L25" s="14" t="s">
        <v>34</v>
      </c>
      <c r="M25" s="16"/>
      <c r="N25" s="16">
        <v>-567</v>
      </c>
      <c r="O25" s="14" t="s">
        <v>35</v>
      </c>
      <c r="P25" s="17">
        <v>1.1299999999999999</v>
      </c>
      <c r="Q25" s="16">
        <f>N25*P25</f>
        <v>-640.70999999999992</v>
      </c>
    </row>
    <row r="26" spans="1:17" x14ac:dyDescent="0.25">
      <c r="A26" s="11" t="s">
        <v>36</v>
      </c>
      <c r="B26" s="2"/>
      <c r="C26" s="10" t="s">
        <v>34</v>
      </c>
      <c r="D26" s="2"/>
      <c r="E26" s="2">
        <v>-591</v>
      </c>
      <c r="F26" s="10" t="s">
        <v>35</v>
      </c>
      <c r="G26" s="4">
        <v>1.3</v>
      </c>
      <c r="H26" s="2">
        <f>E26*G26</f>
        <v>-768.30000000000007</v>
      </c>
      <c r="J26" s="15" t="s">
        <v>36</v>
      </c>
      <c r="K26" s="16"/>
      <c r="L26" s="14" t="s">
        <v>34</v>
      </c>
      <c r="M26" s="16"/>
      <c r="N26" s="16">
        <v>-691</v>
      </c>
      <c r="O26" s="14" t="s">
        <v>35</v>
      </c>
      <c r="P26" s="17">
        <v>1.58</v>
      </c>
      <c r="Q26" s="16">
        <f>N26*P26</f>
        <v>-1091.78</v>
      </c>
    </row>
    <row r="27" spans="1:17" x14ac:dyDescent="0.25">
      <c r="A27" s="11" t="s">
        <v>37</v>
      </c>
      <c r="B27" s="2"/>
      <c r="C27" s="10" t="s">
        <v>34</v>
      </c>
      <c r="D27" s="2"/>
      <c r="E27" s="2">
        <v>-483</v>
      </c>
      <c r="F27" s="10" t="s">
        <v>35</v>
      </c>
      <c r="G27" s="4">
        <v>1.4</v>
      </c>
      <c r="H27" s="2">
        <f>E27*G27</f>
        <v>-676.19999999999993</v>
      </c>
      <c r="J27" s="15" t="s">
        <v>37</v>
      </c>
      <c r="K27" s="16"/>
      <c r="L27" s="14" t="s">
        <v>34</v>
      </c>
      <c r="M27" s="16"/>
      <c r="N27" s="16">
        <v>-477</v>
      </c>
      <c r="O27" s="14" t="s">
        <v>35</v>
      </c>
      <c r="P27" s="17">
        <v>1.5</v>
      </c>
      <c r="Q27" s="16">
        <f>N27*P27</f>
        <v>-715.5</v>
      </c>
    </row>
    <row r="28" spans="1:17" x14ac:dyDescent="0.25">
      <c r="A28" s="8" t="s">
        <v>38</v>
      </c>
      <c r="B28" s="9"/>
      <c r="C28" s="10" t="s">
        <v>11</v>
      </c>
      <c r="D28" s="9"/>
      <c r="E28" s="9"/>
      <c r="F28" s="10" t="s">
        <v>11</v>
      </c>
      <c r="G28" s="9"/>
      <c r="H28" s="9">
        <f>SUM(H20:H27)</f>
        <v>-3601.355</v>
      </c>
      <c r="J28" s="13" t="s">
        <v>38</v>
      </c>
      <c r="K28" s="9"/>
      <c r="L28" s="14" t="s">
        <v>11</v>
      </c>
      <c r="M28" s="9"/>
      <c r="N28" s="9"/>
      <c r="O28" s="14" t="s">
        <v>11</v>
      </c>
      <c r="P28" s="9"/>
      <c r="Q28" s="9">
        <f>SUM(Q20:Q27)</f>
        <v>-3927.54</v>
      </c>
    </row>
    <row r="29" spans="1:17" x14ac:dyDescent="0.25">
      <c r="A29" s="11" t="s">
        <v>11</v>
      </c>
      <c r="B29" s="2"/>
      <c r="C29" s="10" t="s">
        <v>11</v>
      </c>
      <c r="D29" s="2"/>
      <c r="E29" s="2"/>
      <c r="F29" s="10" t="s">
        <v>11</v>
      </c>
      <c r="G29" s="2"/>
      <c r="H29" s="2"/>
      <c r="J29" s="15" t="s">
        <v>11</v>
      </c>
      <c r="K29" s="16"/>
      <c r="L29" s="14" t="s">
        <v>11</v>
      </c>
      <c r="M29" s="16"/>
      <c r="N29" s="16"/>
      <c r="O29" s="14" t="s">
        <v>11</v>
      </c>
      <c r="P29" s="16"/>
      <c r="Q29" s="16"/>
    </row>
    <row r="30" spans="1:17" x14ac:dyDescent="0.25">
      <c r="A30" s="11" t="s">
        <v>39</v>
      </c>
      <c r="B30" s="2"/>
      <c r="C30" s="10" t="s">
        <v>11</v>
      </c>
      <c r="D30" s="2"/>
      <c r="E30" s="2"/>
      <c r="F30" s="10" t="s">
        <v>34</v>
      </c>
      <c r="G30" s="2"/>
      <c r="H30" s="2">
        <v>-10</v>
      </c>
      <c r="J30" s="15" t="s">
        <v>39</v>
      </c>
      <c r="K30" s="16"/>
      <c r="L30" s="14" t="s">
        <v>11</v>
      </c>
      <c r="M30" s="16"/>
      <c r="N30" s="16"/>
      <c r="O30" s="14" t="s">
        <v>34</v>
      </c>
      <c r="P30" s="16"/>
      <c r="Q30" s="16">
        <v>-10</v>
      </c>
    </row>
    <row r="31" spans="1:17" x14ac:dyDescent="0.25">
      <c r="A31" s="11" t="s">
        <v>40</v>
      </c>
      <c r="B31" s="2"/>
      <c r="C31" s="10" t="s">
        <v>11</v>
      </c>
      <c r="D31" s="2"/>
      <c r="E31" s="2"/>
      <c r="F31" s="10" t="s">
        <v>34</v>
      </c>
      <c r="G31" s="2"/>
      <c r="H31" s="2">
        <v>-100</v>
      </c>
      <c r="J31" s="15" t="s">
        <v>40</v>
      </c>
      <c r="K31" s="16"/>
      <c r="L31" s="14" t="s">
        <v>11</v>
      </c>
      <c r="M31" s="16"/>
      <c r="N31" s="16"/>
      <c r="O31" s="14" t="s">
        <v>34</v>
      </c>
      <c r="P31" s="16"/>
      <c r="Q31" s="16">
        <v>-65</v>
      </c>
    </row>
    <row r="32" spans="1:17" x14ac:dyDescent="0.25">
      <c r="A32" s="11" t="s">
        <v>41</v>
      </c>
      <c r="B32" s="2"/>
      <c r="C32" s="10" t="s">
        <v>11</v>
      </c>
      <c r="D32" s="2"/>
      <c r="E32" s="2"/>
      <c r="F32" s="10" t="s">
        <v>34</v>
      </c>
      <c r="G32" s="2"/>
      <c r="H32" s="2">
        <v>-225</v>
      </c>
      <c r="J32" s="15" t="s">
        <v>120</v>
      </c>
      <c r="K32" s="16"/>
      <c r="L32" s="14" t="s">
        <v>11</v>
      </c>
      <c r="M32" s="16"/>
      <c r="N32" s="16"/>
      <c r="O32" s="14" t="s">
        <v>34</v>
      </c>
      <c r="P32" s="16"/>
      <c r="Q32" s="16">
        <v>-30</v>
      </c>
    </row>
    <row r="33" spans="1:17" x14ac:dyDescent="0.25">
      <c r="A33" s="11" t="s">
        <v>42</v>
      </c>
      <c r="B33" s="2"/>
      <c r="C33" s="10" t="s">
        <v>11</v>
      </c>
      <c r="D33" s="2"/>
      <c r="E33" s="2"/>
      <c r="F33" s="10" t="s">
        <v>34</v>
      </c>
      <c r="G33" s="2"/>
      <c r="H33" s="2">
        <v>-40</v>
      </c>
      <c r="J33" s="15" t="s">
        <v>41</v>
      </c>
      <c r="K33" s="16"/>
      <c r="L33" s="14" t="s">
        <v>11</v>
      </c>
      <c r="M33" s="16"/>
      <c r="N33" s="16"/>
      <c r="O33" s="14" t="s">
        <v>34</v>
      </c>
      <c r="P33" s="16"/>
      <c r="Q33" s="16">
        <v>-225</v>
      </c>
    </row>
    <row r="34" spans="1:17" x14ac:dyDescent="0.25">
      <c r="A34" s="11" t="s">
        <v>43</v>
      </c>
      <c r="B34" s="2"/>
      <c r="C34" s="10" t="s">
        <v>11</v>
      </c>
      <c r="D34" s="2"/>
      <c r="E34" s="2"/>
      <c r="F34" s="10" t="s">
        <v>34</v>
      </c>
      <c r="G34" s="2"/>
      <c r="H34" s="2">
        <v>-50</v>
      </c>
      <c r="J34" s="15" t="s">
        <v>42</v>
      </c>
      <c r="K34" s="16"/>
      <c r="L34" s="14" t="s">
        <v>11</v>
      </c>
      <c r="M34" s="16"/>
      <c r="N34" s="16"/>
      <c r="O34" s="14" t="s">
        <v>34</v>
      </c>
      <c r="P34" s="16"/>
      <c r="Q34" s="16">
        <v>-25</v>
      </c>
    </row>
    <row r="35" spans="1:17" x14ac:dyDescent="0.25">
      <c r="A35" s="11" t="s">
        <v>44</v>
      </c>
      <c r="B35" s="2"/>
      <c r="C35" s="10" t="s">
        <v>11</v>
      </c>
      <c r="D35" s="2"/>
      <c r="E35" s="2"/>
      <c r="F35" s="10" t="s">
        <v>19</v>
      </c>
      <c r="G35" s="2"/>
      <c r="H35" s="2">
        <v>-55</v>
      </c>
      <c r="J35" s="15" t="s">
        <v>43</v>
      </c>
      <c r="K35" s="16"/>
      <c r="L35" s="14" t="s">
        <v>11</v>
      </c>
      <c r="M35" s="16"/>
      <c r="N35" s="16"/>
      <c r="O35" s="14" t="s">
        <v>34</v>
      </c>
      <c r="P35" s="16"/>
      <c r="Q35" s="16">
        <v>-50</v>
      </c>
    </row>
    <row r="36" spans="1:17" x14ac:dyDescent="0.25">
      <c r="A36" s="11" t="s">
        <v>45</v>
      </c>
      <c r="B36" s="2"/>
      <c r="C36" s="10" t="s">
        <v>11</v>
      </c>
      <c r="D36" s="2"/>
      <c r="E36" s="2"/>
      <c r="F36" s="10" t="s">
        <v>34</v>
      </c>
      <c r="G36" s="2"/>
      <c r="H36" s="2">
        <v>-55</v>
      </c>
      <c r="J36" s="15" t="s">
        <v>44</v>
      </c>
      <c r="K36" s="16"/>
      <c r="L36" s="14" t="s">
        <v>11</v>
      </c>
      <c r="M36" s="16"/>
      <c r="N36" s="16"/>
      <c r="O36" s="14" t="s">
        <v>19</v>
      </c>
      <c r="P36" s="16"/>
      <c r="Q36" s="16">
        <v>-60</v>
      </c>
    </row>
    <row r="37" spans="1:17" x14ac:dyDescent="0.25">
      <c r="A37" s="8" t="s">
        <v>46</v>
      </c>
      <c r="B37" s="9"/>
      <c r="C37" s="10" t="s">
        <v>11</v>
      </c>
      <c r="D37" s="9"/>
      <c r="E37" s="9"/>
      <c r="F37" s="10" t="s">
        <v>11</v>
      </c>
      <c r="G37" s="9"/>
      <c r="H37" s="9">
        <f>SUM(H30:H36)</f>
        <v>-535</v>
      </c>
      <c r="J37" s="15" t="s">
        <v>45</v>
      </c>
      <c r="K37" s="16"/>
      <c r="L37" s="14" t="s">
        <v>11</v>
      </c>
      <c r="M37" s="16"/>
      <c r="N37" s="16"/>
      <c r="O37" s="14" t="s">
        <v>34</v>
      </c>
      <c r="P37" s="16"/>
      <c r="Q37" s="16">
        <v>-50</v>
      </c>
    </row>
    <row r="38" spans="1:17" x14ac:dyDescent="0.25">
      <c r="A38" s="8" t="s">
        <v>47</v>
      </c>
      <c r="B38" s="9"/>
      <c r="C38" s="10" t="s">
        <v>11</v>
      </c>
      <c r="D38" s="9"/>
      <c r="E38" s="9"/>
      <c r="F38" s="10" t="s">
        <v>11</v>
      </c>
      <c r="G38" s="9"/>
      <c r="H38" s="9">
        <f>SUM(H28,H37)</f>
        <v>-4136.3549999999996</v>
      </c>
      <c r="J38" s="13" t="s">
        <v>46</v>
      </c>
      <c r="K38" s="9"/>
      <c r="L38" s="14" t="s">
        <v>11</v>
      </c>
      <c r="M38" s="9"/>
      <c r="N38" s="9"/>
      <c r="O38" s="14" t="s">
        <v>11</v>
      </c>
      <c r="P38" s="9"/>
      <c r="Q38" s="9">
        <f>SUM(Q30:Q37)</f>
        <v>-515</v>
      </c>
    </row>
    <row r="39" spans="1:17" x14ac:dyDescent="0.25">
      <c r="A39" s="8" t="s">
        <v>48</v>
      </c>
      <c r="B39" s="9"/>
      <c r="C39" s="10" t="s">
        <v>11</v>
      </c>
      <c r="D39" s="9"/>
      <c r="E39" s="9"/>
      <c r="F39" s="10" t="s">
        <v>11</v>
      </c>
      <c r="G39" s="9"/>
      <c r="H39" s="9">
        <f>SUM(H17,H38)</f>
        <v>-29.682499999998981</v>
      </c>
      <c r="J39" s="13" t="s">
        <v>47</v>
      </c>
      <c r="K39" s="9"/>
      <c r="L39" s="14" t="s">
        <v>11</v>
      </c>
      <c r="M39" s="9"/>
      <c r="N39" s="9"/>
      <c r="O39" s="14" t="s">
        <v>11</v>
      </c>
      <c r="P39" s="9"/>
      <c r="Q39" s="9">
        <f>SUM(Q28,Q38)</f>
        <v>-4442.54</v>
      </c>
    </row>
    <row r="40" spans="1:17" x14ac:dyDescent="0.25">
      <c r="A40" s="11" t="s">
        <v>11</v>
      </c>
      <c r="B40" s="2"/>
      <c r="C40" s="10" t="s">
        <v>11</v>
      </c>
      <c r="D40" s="2"/>
      <c r="E40" s="2"/>
      <c r="F40" s="10" t="s">
        <v>11</v>
      </c>
      <c r="G40" s="2"/>
      <c r="H40" s="2"/>
      <c r="J40" s="13" t="s">
        <v>48</v>
      </c>
      <c r="K40" s="9"/>
      <c r="L40" s="14" t="s">
        <v>11</v>
      </c>
      <c r="M40" s="9"/>
      <c r="N40" s="9"/>
      <c r="O40" s="14" t="s">
        <v>11</v>
      </c>
      <c r="P40" s="9"/>
      <c r="Q40" s="9">
        <f>SUM(Q17,Q39)</f>
        <v>-380.59000000000015</v>
      </c>
    </row>
    <row r="41" spans="1:17" x14ac:dyDescent="0.25">
      <c r="A41" s="8" t="s">
        <v>49</v>
      </c>
      <c r="B41" s="9"/>
      <c r="C41" s="10" t="s">
        <v>11</v>
      </c>
      <c r="D41" s="9"/>
      <c r="E41" s="9">
        <v>2610</v>
      </c>
      <c r="F41" s="10" t="s">
        <v>11</v>
      </c>
      <c r="G41" s="9"/>
      <c r="H41" s="9"/>
      <c r="J41" s="15" t="s">
        <v>11</v>
      </c>
      <c r="K41" s="16"/>
      <c r="L41" s="14" t="s">
        <v>11</v>
      </c>
      <c r="M41" s="16"/>
      <c r="N41" s="16"/>
      <c r="O41" s="14" t="s">
        <v>11</v>
      </c>
      <c r="P41" s="16"/>
      <c r="Q41" s="16"/>
    </row>
    <row r="42" spans="1:17" x14ac:dyDescent="0.25">
      <c r="J42" s="13" t="s">
        <v>49</v>
      </c>
      <c r="K42" s="9"/>
      <c r="L42" s="14" t="s">
        <v>11</v>
      </c>
      <c r="M42" s="9"/>
      <c r="N42" s="9">
        <v>2828</v>
      </c>
      <c r="O42" s="14" t="s">
        <v>11</v>
      </c>
      <c r="P42" s="9"/>
      <c r="Q42" s="9"/>
    </row>
    <row r="43" spans="1:17" x14ac:dyDescent="0.25">
      <c r="A43" s="1" t="s">
        <v>50</v>
      </c>
    </row>
    <row r="44" spans="1:17" x14ac:dyDescent="0.25">
      <c r="A44" s="1" t="s">
        <v>51</v>
      </c>
      <c r="J44" s="12" t="s">
        <v>50</v>
      </c>
    </row>
    <row r="45" spans="1:17" x14ac:dyDescent="0.25">
      <c r="A45" s="1" t="s">
        <v>52</v>
      </c>
      <c r="J45" s="12" t="s">
        <v>51</v>
      </c>
    </row>
    <row r="46" spans="1:17" x14ac:dyDescent="0.25">
      <c r="J46" s="12" t="s">
        <v>52</v>
      </c>
    </row>
    <row r="47" spans="1:17" x14ac:dyDescent="0.25">
      <c r="A47" s="1" t="s">
        <v>53</v>
      </c>
    </row>
    <row r="48" spans="1:17" x14ac:dyDescent="0.25">
      <c r="J48" s="12" t="s">
        <v>53</v>
      </c>
    </row>
    <row r="49" spans="1:17" x14ac:dyDescent="0.25">
      <c r="A49" t="s">
        <v>54</v>
      </c>
    </row>
    <row r="50" spans="1:17" x14ac:dyDescent="0.25">
      <c r="A50" s="1" t="s">
        <v>1</v>
      </c>
      <c r="B50" s="1" t="s">
        <v>2</v>
      </c>
      <c r="J50" t="s">
        <v>54</v>
      </c>
    </row>
    <row r="51" spans="1:17" x14ac:dyDescent="0.25">
      <c r="A51" s="1" t="s">
        <v>3</v>
      </c>
      <c r="B51" s="1" t="s">
        <v>4</v>
      </c>
      <c r="J51" s="12" t="s">
        <v>1</v>
      </c>
      <c r="K51" s="12" t="s">
        <v>2</v>
      </c>
    </row>
    <row r="52" spans="1:17" x14ac:dyDescent="0.25">
      <c r="A52" s="1" t="s">
        <v>5</v>
      </c>
      <c r="B52" s="1" t="s">
        <v>6</v>
      </c>
      <c r="J52" s="12" t="s">
        <v>3</v>
      </c>
      <c r="K52" s="12" t="s">
        <v>119</v>
      </c>
    </row>
    <row r="53" spans="1:17" x14ac:dyDescent="0.25">
      <c r="A53" s="1" t="s">
        <v>7</v>
      </c>
      <c r="B53" s="1" t="s">
        <v>8</v>
      </c>
      <c r="J53" s="12" t="s">
        <v>5</v>
      </c>
      <c r="K53" s="12" t="s">
        <v>6</v>
      </c>
    </row>
    <row r="54" spans="1:17" x14ac:dyDescent="0.25">
      <c r="J54" s="12" t="s">
        <v>7</v>
      </c>
      <c r="K54" s="12" t="s">
        <v>8</v>
      </c>
    </row>
    <row r="55" spans="1:17" x14ac:dyDescent="0.25">
      <c r="A55" s="6" t="s">
        <v>9</v>
      </c>
      <c r="B55" s="7" t="s">
        <v>10</v>
      </c>
      <c r="C55" s="7" t="s">
        <v>11</v>
      </c>
      <c r="D55" s="7" t="s">
        <v>12</v>
      </c>
      <c r="E55" s="7" t="s">
        <v>13</v>
      </c>
      <c r="F55" s="7" t="s">
        <v>11</v>
      </c>
      <c r="G55" s="7" t="s">
        <v>14</v>
      </c>
      <c r="H55" s="7" t="s">
        <v>15</v>
      </c>
    </row>
    <row r="56" spans="1:17" x14ac:dyDescent="0.25">
      <c r="A56" s="8" t="s">
        <v>16</v>
      </c>
      <c r="B56" s="9"/>
      <c r="C56" s="10" t="s">
        <v>11</v>
      </c>
      <c r="D56" s="9"/>
      <c r="E56" s="9"/>
      <c r="F56" s="10" t="s">
        <v>11</v>
      </c>
      <c r="G56" s="9"/>
      <c r="H56" s="9"/>
      <c r="J56" s="6" t="s">
        <v>9</v>
      </c>
      <c r="K56" s="7" t="s">
        <v>10</v>
      </c>
      <c r="L56" s="7" t="s">
        <v>11</v>
      </c>
      <c r="M56" s="7" t="s">
        <v>12</v>
      </c>
      <c r="N56" s="7" t="s">
        <v>13</v>
      </c>
      <c r="O56" s="7" t="s">
        <v>11</v>
      </c>
      <c r="P56" s="7" t="s">
        <v>14</v>
      </c>
      <c r="Q56" s="7" t="s">
        <v>15</v>
      </c>
    </row>
    <row r="57" spans="1:17" x14ac:dyDescent="0.25">
      <c r="A57" s="8" t="s">
        <v>17</v>
      </c>
      <c r="B57" s="9"/>
      <c r="C57" s="10" t="s">
        <v>11</v>
      </c>
      <c r="D57" s="9"/>
      <c r="E57" s="9"/>
      <c r="F57" s="10" t="s">
        <v>11</v>
      </c>
      <c r="G57" s="9"/>
      <c r="H57" s="9"/>
      <c r="J57" s="13" t="s">
        <v>16</v>
      </c>
      <c r="K57" s="9"/>
      <c r="L57" s="14" t="s">
        <v>11</v>
      </c>
      <c r="M57" s="9"/>
      <c r="N57" s="9"/>
      <c r="O57" s="14" t="s">
        <v>11</v>
      </c>
      <c r="P57" s="9"/>
      <c r="Q57" s="9"/>
    </row>
    <row r="58" spans="1:17" x14ac:dyDescent="0.25">
      <c r="A58" s="11" t="s">
        <v>18</v>
      </c>
      <c r="B58" s="2"/>
      <c r="C58" s="10" t="s">
        <v>19</v>
      </c>
      <c r="D58" s="2"/>
      <c r="E58" s="4">
        <v>-0.53</v>
      </c>
      <c r="F58" s="10" t="s">
        <v>20</v>
      </c>
      <c r="G58" s="2">
        <v>50</v>
      </c>
      <c r="H58" s="2">
        <f>E58*G58</f>
        <v>-26.5</v>
      </c>
      <c r="J58" s="13" t="s">
        <v>17</v>
      </c>
      <c r="K58" s="9"/>
      <c r="L58" s="14" t="s">
        <v>11</v>
      </c>
      <c r="M58" s="9"/>
      <c r="N58" s="9"/>
      <c r="O58" s="14" t="s">
        <v>11</v>
      </c>
      <c r="P58" s="9"/>
      <c r="Q58" s="9"/>
    </row>
    <row r="59" spans="1:17" x14ac:dyDescent="0.25">
      <c r="A59" s="11" t="s">
        <v>21</v>
      </c>
      <c r="B59" s="4">
        <v>7.5</v>
      </c>
      <c r="C59" s="10" t="s">
        <v>19</v>
      </c>
      <c r="D59" s="3">
        <f>H59/B59</f>
        <v>25.925000000000001</v>
      </c>
      <c r="E59" s="4">
        <v>0.05</v>
      </c>
      <c r="F59" s="10" t="s">
        <v>20</v>
      </c>
      <c r="G59" s="2">
        <v>3888.75</v>
      </c>
      <c r="H59" s="2">
        <f>E59*G59</f>
        <v>194.4375</v>
      </c>
      <c r="J59" s="15" t="s">
        <v>18</v>
      </c>
      <c r="K59" s="16"/>
      <c r="L59" s="14" t="s">
        <v>19</v>
      </c>
      <c r="M59" s="16"/>
      <c r="N59" s="17">
        <v>-0.53</v>
      </c>
      <c r="O59" s="14" t="s">
        <v>20</v>
      </c>
      <c r="P59" s="16">
        <v>50</v>
      </c>
      <c r="Q59" s="16">
        <f>N59*P59</f>
        <v>-26.5</v>
      </c>
    </row>
    <row r="60" spans="1:17" x14ac:dyDescent="0.25">
      <c r="A60" s="11" t="s">
        <v>22</v>
      </c>
      <c r="B60" s="2"/>
      <c r="C60" s="10" t="s">
        <v>19</v>
      </c>
      <c r="D60" s="2"/>
      <c r="E60" s="4">
        <v>0.45</v>
      </c>
      <c r="F60" s="10" t="s">
        <v>20</v>
      </c>
      <c r="G60" s="2">
        <v>7964.5</v>
      </c>
      <c r="H60" s="2">
        <f>E60*G60</f>
        <v>3584.0250000000001</v>
      </c>
      <c r="J60" s="15" t="s">
        <v>21</v>
      </c>
      <c r="K60" s="17">
        <v>7.5</v>
      </c>
      <c r="L60" s="14" t="s">
        <v>19</v>
      </c>
      <c r="M60" s="18">
        <f>Q60/K60</f>
        <v>23.205000000000002</v>
      </c>
      <c r="N60" s="17">
        <v>0.05</v>
      </c>
      <c r="O60" s="14" t="s">
        <v>20</v>
      </c>
      <c r="P60" s="16">
        <v>3480.75</v>
      </c>
      <c r="Q60" s="16">
        <f>N60*P60</f>
        <v>174.03750000000002</v>
      </c>
    </row>
    <row r="61" spans="1:17" x14ac:dyDescent="0.25">
      <c r="A61" s="11" t="s">
        <v>23</v>
      </c>
      <c r="B61" s="4">
        <v>7.5</v>
      </c>
      <c r="C61" s="10" t="s">
        <v>11</v>
      </c>
      <c r="D61" s="2">
        <f>H61/B61</f>
        <v>6</v>
      </c>
      <c r="E61" s="4">
        <v>0.05</v>
      </c>
      <c r="F61" s="10" t="s">
        <v>20</v>
      </c>
      <c r="G61" s="2">
        <v>900</v>
      </c>
      <c r="H61" s="2">
        <f>E61*G61</f>
        <v>45</v>
      </c>
      <c r="J61" s="15" t="s">
        <v>22</v>
      </c>
      <c r="K61" s="16"/>
      <c r="L61" s="14" t="s">
        <v>19</v>
      </c>
      <c r="M61" s="16"/>
      <c r="N61" s="17">
        <v>0.45</v>
      </c>
      <c r="O61" s="14" t="s">
        <v>20</v>
      </c>
      <c r="P61" s="16">
        <v>7900</v>
      </c>
      <c r="Q61" s="16">
        <f>N61*P61</f>
        <v>3555</v>
      </c>
    </row>
    <row r="62" spans="1:17" x14ac:dyDescent="0.25">
      <c r="A62" s="11" t="s">
        <v>11</v>
      </c>
      <c r="B62" s="2"/>
      <c r="C62" s="10" t="s">
        <v>11</v>
      </c>
      <c r="D62" s="2"/>
      <c r="E62" s="2"/>
      <c r="F62" s="10" t="s">
        <v>11</v>
      </c>
      <c r="G62" s="2"/>
      <c r="H62" s="2"/>
      <c r="J62" s="15" t="s">
        <v>23</v>
      </c>
      <c r="K62" s="17">
        <v>7.5</v>
      </c>
      <c r="L62" s="14" t="s">
        <v>11</v>
      </c>
      <c r="M62" s="16">
        <f>Q62/K62</f>
        <v>6</v>
      </c>
      <c r="N62" s="17">
        <v>0.05</v>
      </c>
      <c r="O62" s="14" t="s">
        <v>20</v>
      </c>
      <c r="P62" s="16">
        <v>900</v>
      </c>
      <c r="Q62" s="16">
        <f>N62*P62</f>
        <v>45</v>
      </c>
    </row>
    <row r="63" spans="1:17" x14ac:dyDescent="0.25">
      <c r="A63" s="11" t="s">
        <v>24</v>
      </c>
      <c r="B63" s="2"/>
      <c r="C63" s="10" t="s">
        <v>11</v>
      </c>
      <c r="D63" s="2"/>
      <c r="E63" s="2"/>
      <c r="F63" s="10" t="s">
        <v>11</v>
      </c>
      <c r="G63" s="2"/>
      <c r="H63" s="2"/>
      <c r="J63" s="15" t="s">
        <v>11</v>
      </c>
      <c r="K63" s="16"/>
      <c r="L63" s="14" t="s">
        <v>11</v>
      </c>
      <c r="M63" s="16"/>
      <c r="N63" s="16"/>
      <c r="O63" s="14" t="s">
        <v>11</v>
      </c>
      <c r="P63" s="16"/>
      <c r="Q63" s="16"/>
    </row>
    <row r="64" spans="1:17" x14ac:dyDescent="0.25">
      <c r="A64" s="11" t="s">
        <v>11</v>
      </c>
      <c r="B64" s="2"/>
      <c r="C64" s="10" t="s">
        <v>11</v>
      </c>
      <c r="D64" s="2"/>
      <c r="E64" s="2"/>
      <c r="F64" s="10" t="s">
        <v>11</v>
      </c>
      <c r="G64" s="2"/>
      <c r="H64" s="2"/>
      <c r="J64" s="15" t="s">
        <v>24</v>
      </c>
      <c r="K64" s="16"/>
      <c r="L64" s="14" t="s">
        <v>11</v>
      </c>
      <c r="M64" s="16"/>
      <c r="N64" s="16"/>
      <c r="O64" s="14" t="s">
        <v>11</v>
      </c>
      <c r="P64" s="16"/>
      <c r="Q64" s="16"/>
    </row>
    <row r="65" spans="1:17" x14ac:dyDescent="0.25">
      <c r="A65" s="8" t="s">
        <v>25</v>
      </c>
      <c r="B65" s="9"/>
      <c r="C65" s="10" t="s">
        <v>11</v>
      </c>
      <c r="D65" s="9"/>
      <c r="E65" s="9"/>
      <c r="F65" s="10" t="s">
        <v>11</v>
      </c>
      <c r="G65" s="9"/>
      <c r="H65" s="9">
        <f>SUM(H57:H64)</f>
        <v>3796.9625000000001</v>
      </c>
      <c r="J65" s="15" t="s">
        <v>11</v>
      </c>
      <c r="K65" s="16"/>
      <c r="L65" s="14" t="s">
        <v>11</v>
      </c>
      <c r="M65" s="16"/>
      <c r="N65" s="16"/>
      <c r="O65" s="14" t="s">
        <v>11</v>
      </c>
      <c r="P65" s="16"/>
      <c r="Q65" s="16"/>
    </row>
    <row r="66" spans="1:17" x14ac:dyDescent="0.25">
      <c r="A66" s="11" t="s">
        <v>11</v>
      </c>
      <c r="B66" s="2"/>
      <c r="C66" s="10" t="s">
        <v>11</v>
      </c>
      <c r="D66" s="2"/>
      <c r="E66" s="2"/>
      <c r="F66" s="10" t="s">
        <v>11</v>
      </c>
      <c r="G66" s="2"/>
      <c r="H66" s="2"/>
      <c r="J66" s="13" t="s">
        <v>25</v>
      </c>
      <c r="K66" s="9"/>
      <c r="L66" s="14" t="s">
        <v>11</v>
      </c>
      <c r="M66" s="9"/>
      <c r="N66" s="9"/>
      <c r="O66" s="14" t="s">
        <v>11</v>
      </c>
      <c r="P66" s="9"/>
      <c r="Q66" s="9">
        <f>SUM(Q58:Q65)</f>
        <v>3747.5374999999999</v>
      </c>
    </row>
    <row r="67" spans="1:17" x14ac:dyDescent="0.25">
      <c r="A67" s="8" t="s">
        <v>26</v>
      </c>
      <c r="B67" s="9"/>
      <c r="C67" s="10" t="s">
        <v>11</v>
      </c>
      <c r="D67" s="9"/>
      <c r="E67" s="9"/>
      <c r="F67" s="10" t="s">
        <v>11</v>
      </c>
      <c r="G67" s="9"/>
      <c r="H67" s="9"/>
      <c r="J67" s="15" t="s">
        <v>11</v>
      </c>
      <c r="K67" s="16"/>
      <c r="L67" s="14" t="s">
        <v>11</v>
      </c>
      <c r="M67" s="16"/>
      <c r="N67" s="16"/>
      <c r="O67" s="14" t="s">
        <v>11</v>
      </c>
      <c r="P67" s="16"/>
      <c r="Q67" s="16"/>
    </row>
    <row r="68" spans="1:17" x14ac:dyDescent="0.25">
      <c r="A68" s="11" t="s">
        <v>27</v>
      </c>
      <c r="B68" s="2"/>
      <c r="C68" s="10" t="s">
        <v>28</v>
      </c>
      <c r="D68" s="2"/>
      <c r="E68" s="2">
        <v>-49</v>
      </c>
      <c r="F68" s="10" t="s">
        <v>19</v>
      </c>
      <c r="G68" s="4">
        <v>2.5874999999999999</v>
      </c>
      <c r="H68" s="2">
        <f>E68*G68</f>
        <v>-126.78749999999999</v>
      </c>
      <c r="J68" s="13" t="s">
        <v>26</v>
      </c>
      <c r="K68" s="9"/>
      <c r="L68" s="14" t="s">
        <v>11</v>
      </c>
      <c r="M68" s="9"/>
      <c r="N68" s="9"/>
      <c r="O68" s="14" t="s">
        <v>11</v>
      </c>
      <c r="P68" s="9"/>
      <c r="Q68" s="9"/>
    </row>
    <row r="69" spans="1:17" x14ac:dyDescent="0.25">
      <c r="A69" s="11" t="s">
        <v>30</v>
      </c>
      <c r="B69" s="2"/>
      <c r="C69" s="10" t="s">
        <v>28</v>
      </c>
      <c r="D69" s="2"/>
      <c r="E69" s="2">
        <v>-40</v>
      </c>
      <c r="F69" s="10" t="s">
        <v>19</v>
      </c>
      <c r="G69" s="4">
        <v>3.35</v>
      </c>
      <c r="H69" s="2">
        <f>E69*G69</f>
        <v>-134</v>
      </c>
      <c r="J69" s="15" t="s">
        <v>27</v>
      </c>
      <c r="K69" s="16"/>
      <c r="L69" s="14" t="s">
        <v>28</v>
      </c>
      <c r="M69" s="16"/>
      <c r="N69" s="16">
        <v>-90</v>
      </c>
      <c r="O69" s="14" t="s">
        <v>19</v>
      </c>
      <c r="P69" s="17">
        <v>2.8050000000000002</v>
      </c>
      <c r="Q69" s="16">
        <f>N69*P69</f>
        <v>-252.45000000000002</v>
      </c>
    </row>
    <row r="70" spans="1:17" x14ac:dyDescent="0.25">
      <c r="A70" s="11" t="s">
        <v>31</v>
      </c>
      <c r="B70" s="2"/>
      <c r="C70" s="10" t="s">
        <v>28</v>
      </c>
      <c r="D70" s="2"/>
      <c r="E70" s="2">
        <v>-136</v>
      </c>
      <c r="F70" s="10" t="s">
        <v>19</v>
      </c>
      <c r="G70" s="4">
        <v>4.1849999999999996</v>
      </c>
      <c r="H70" s="2">
        <f>E70*G70</f>
        <v>-569.16</v>
      </c>
      <c r="J70" s="15" t="s">
        <v>30</v>
      </c>
      <c r="K70" s="16"/>
      <c r="L70" s="14" t="s">
        <v>28</v>
      </c>
      <c r="M70" s="16"/>
      <c r="N70" s="16">
        <v>-40</v>
      </c>
      <c r="O70" s="14" t="s">
        <v>19</v>
      </c>
      <c r="P70" s="17">
        <v>3.2</v>
      </c>
      <c r="Q70" s="16">
        <f>N70*P70</f>
        <v>-128</v>
      </c>
    </row>
    <row r="71" spans="1:17" x14ac:dyDescent="0.25">
      <c r="A71" s="11" t="s">
        <v>32</v>
      </c>
      <c r="B71" s="2"/>
      <c r="C71" s="10" t="s">
        <v>28</v>
      </c>
      <c r="D71" s="2"/>
      <c r="E71" s="2"/>
      <c r="F71" s="10" t="s">
        <v>19</v>
      </c>
      <c r="G71" s="2"/>
      <c r="H71" s="2">
        <v>-180</v>
      </c>
      <c r="J71" s="15" t="s">
        <v>31</v>
      </c>
      <c r="K71" s="16"/>
      <c r="L71" s="14" t="s">
        <v>28</v>
      </c>
      <c r="M71" s="16"/>
      <c r="N71" s="16">
        <v>-136</v>
      </c>
      <c r="O71" s="14" t="s">
        <v>19</v>
      </c>
      <c r="P71" s="17">
        <v>4.0324999999999998</v>
      </c>
      <c r="Q71" s="16">
        <f>N71*P71</f>
        <v>-548.41999999999996</v>
      </c>
    </row>
    <row r="72" spans="1:17" x14ac:dyDescent="0.25">
      <c r="A72" s="11" t="s">
        <v>33</v>
      </c>
      <c r="B72" s="2"/>
      <c r="C72" s="10" t="s">
        <v>34</v>
      </c>
      <c r="D72" s="2"/>
      <c r="E72" s="2">
        <v>-381</v>
      </c>
      <c r="F72" s="10" t="s">
        <v>35</v>
      </c>
      <c r="G72" s="4">
        <v>1.05</v>
      </c>
      <c r="H72" s="2">
        <f>E72*G72</f>
        <v>-400.05</v>
      </c>
      <c r="J72" s="15" t="s">
        <v>32</v>
      </c>
      <c r="K72" s="16"/>
      <c r="L72" s="14" t="s">
        <v>28</v>
      </c>
      <c r="M72" s="16"/>
      <c r="N72" s="16"/>
      <c r="O72" s="14" t="s">
        <v>19</v>
      </c>
      <c r="P72" s="16"/>
      <c r="Q72" s="16">
        <v>-190</v>
      </c>
    </row>
    <row r="73" spans="1:17" x14ac:dyDescent="0.25">
      <c r="A73" s="11" t="s">
        <v>37</v>
      </c>
      <c r="B73" s="2"/>
      <c r="C73" s="10" t="s">
        <v>34</v>
      </c>
      <c r="D73" s="2"/>
      <c r="E73" s="2">
        <v>-360</v>
      </c>
      <c r="F73" s="10" t="s">
        <v>35</v>
      </c>
      <c r="G73" s="4">
        <v>1.4</v>
      </c>
      <c r="H73" s="2">
        <f>E73*G73</f>
        <v>-503.99999999999994</v>
      </c>
      <c r="J73" s="15" t="s">
        <v>33</v>
      </c>
      <c r="K73" s="16"/>
      <c r="L73" s="14" t="s">
        <v>34</v>
      </c>
      <c r="M73" s="16"/>
      <c r="N73" s="16">
        <v>-357</v>
      </c>
      <c r="O73" s="14" t="s">
        <v>35</v>
      </c>
      <c r="P73" s="17">
        <v>1.1299999999999999</v>
      </c>
      <c r="Q73" s="16">
        <f>N73*P73</f>
        <v>-403.40999999999997</v>
      </c>
    </row>
    <row r="74" spans="1:17" x14ac:dyDescent="0.25">
      <c r="A74" s="11" t="s">
        <v>55</v>
      </c>
      <c r="B74" s="2"/>
      <c r="C74" s="10" t="s">
        <v>34</v>
      </c>
      <c r="D74" s="2"/>
      <c r="E74" s="2">
        <v>-488</v>
      </c>
      <c r="F74" s="10" t="s">
        <v>35</v>
      </c>
      <c r="G74" s="4">
        <v>1.3</v>
      </c>
      <c r="H74" s="2">
        <f>E74*G74</f>
        <v>-634.4</v>
      </c>
      <c r="J74" s="15" t="s">
        <v>36</v>
      </c>
      <c r="K74" s="16"/>
      <c r="L74" s="14" t="s">
        <v>34</v>
      </c>
      <c r="M74" s="16"/>
      <c r="N74" s="16">
        <v>-461</v>
      </c>
      <c r="O74" s="14" t="s">
        <v>35</v>
      </c>
      <c r="P74" s="17">
        <v>1.58</v>
      </c>
      <c r="Q74" s="16">
        <f>N74*P74</f>
        <v>-728.38</v>
      </c>
    </row>
    <row r="75" spans="1:17" x14ac:dyDescent="0.25">
      <c r="A75" s="8" t="s">
        <v>38</v>
      </c>
      <c r="B75" s="9"/>
      <c r="C75" s="10" t="s">
        <v>11</v>
      </c>
      <c r="D75" s="9"/>
      <c r="E75" s="9"/>
      <c r="F75" s="10" t="s">
        <v>11</v>
      </c>
      <c r="G75" s="9"/>
      <c r="H75" s="9">
        <f>SUM(H68:H74)</f>
        <v>-2548.3975</v>
      </c>
      <c r="J75" s="15" t="s">
        <v>37</v>
      </c>
      <c r="K75" s="16"/>
      <c r="L75" s="14" t="s">
        <v>34</v>
      </c>
      <c r="M75" s="16"/>
      <c r="N75" s="16">
        <v>-308</v>
      </c>
      <c r="O75" s="14" t="s">
        <v>35</v>
      </c>
      <c r="P75" s="17">
        <v>1.5</v>
      </c>
      <c r="Q75" s="16">
        <f>N75*P75</f>
        <v>-462</v>
      </c>
    </row>
    <row r="76" spans="1:17" x14ac:dyDescent="0.25">
      <c r="A76" s="11" t="s">
        <v>11</v>
      </c>
      <c r="B76" s="2"/>
      <c r="C76" s="10" t="s">
        <v>11</v>
      </c>
      <c r="D76" s="2"/>
      <c r="E76" s="2"/>
      <c r="F76" s="10" t="s">
        <v>11</v>
      </c>
      <c r="G76" s="2"/>
      <c r="H76" s="2"/>
      <c r="J76" s="13" t="s">
        <v>38</v>
      </c>
      <c r="K76" s="9"/>
      <c r="L76" s="14" t="s">
        <v>11</v>
      </c>
      <c r="M76" s="9"/>
      <c r="N76" s="9"/>
      <c r="O76" s="14" t="s">
        <v>11</v>
      </c>
      <c r="P76" s="9"/>
      <c r="Q76" s="9">
        <f>SUM(Q69:Q75)</f>
        <v>-2712.66</v>
      </c>
    </row>
    <row r="77" spans="1:17" x14ac:dyDescent="0.25">
      <c r="A77" s="11" t="s">
        <v>39</v>
      </c>
      <c r="B77" s="2"/>
      <c r="C77" s="10" t="s">
        <v>11</v>
      </c>
      <c r="D77" s="2"/>
      <c r="E77" s="2"/>
      <c r="F77" s="10" t="s">
        <v>34</v>
      </c>
      <c r="G77" s="2"/>
      <c r="H77" s="2">
        <v>-10</v>
      </c>
      <c r="J77" s="15" t="s">
        <v>11</v>
      </c>
      <c r="K77" s="16"/>
      <c r="L77" s="14" t="s">
        <v>11</v>
      </c>
      <c r="M77" s="16"/>
      <c r="N77" s="16"/>
      <c r="O77" s="14" t="s">
        <v>11</v>
      </c>
      <c r="P77" s="16"/>
      <c r="Q77" s="16"/>
    </row>
    <row r="78" spans="1:17" x14ac:dyDescent="0.25">
      <c r="A78" s="11" t="s">
        <v>40</v>
      </c>
      <c r="B78" s="2"/>
      <c r="C78" s="10" t="s">
        <v>11</v>
      </c>
      <c r="D78" s="2"/>
      <c r="E78" s="2"/>
      <c r="F78" s="10" t="s">
        <v>34</v>
      </c>
      <c r="G78" s="2"/>
      <c r="H78" s="2">
        <v>-100</v>
      </c>
      <c r="J78" s="15" t="s">
        <v>39</v>
      </c>
      <c r="K78" s="16"/>
      <c r="L78" s="14" t="s">
        <v>11</v>
      </c>
      <c r="M78" s="16"/>
      <c r="N78" s="16"/>
      <c r="O78" s="14" t="s">
        <v>34</v>
      </c>
      <c r="P78" s="16"/>
      <c r="Q78" s="16">
        <v>-10</v>
      </c>
    </row>
    <row r="79" spans="1:17" x14ac:dyDescent="0.25">
      <c r="A79" s="11" t="s">
        <v>41</v>
      </c>
      <c r="B79" s="2"/>
      <c r="C79" s="10" t="s">
        <v>11</v>
      </c>
      <c r="D79" s="2"/>
      <c r="E79" s="2"/>
      <c r="F79" s="10" t="s">
        <v>34</v>
      </c>
      <c r="G79" s="2"/>
      <c r="H79" s="2">
        <v>-240</v>
      </c>
      <c r="J79" s="15" t="s">
        <v>40</v>
      </c>
      <c r="K79" s="16"/>
      <c r="L79" s="14" t="s">
        <v>11</v>
      </c>
      <c r="M79" s="16"/>
      <c r="N79" s="16"/>
      <c r="O79" s="14" t="s">
        <v>34</v>
      </c>
      <c r="P79" s="16"/>
      <c r="Q79" s="16">
        <v>-55</v>
      </c>
    </row>
    <row r="80" spans="1:17" x14ac:dyDescent="0.25">
      <c r="A80" s="11" t="s">
        <v>42</v>
      </c>
      <c r="B80" s="2"/>
      <c r="C80" s="10" t="s">
        <v>11</v>
      </c>
      <c r="D80" s="2"/>
      <c r="E80" s="2"/>
      <c r="F80" s="10" t="s">
        <v>34</v>
      </c>
      <c r="G80" s="2"/>
      <c r="H80" s="2">
        <v>-50</v>
      </c>
      <c r="J80" s="15" t="s">
        <v>120</v>
      </c>
      <c r="K80" s="16"/>
      <c r="L80" s="14" t="s">
        <v>11</v>
      </c>
      <c r="M80" s="16"/>
      <c r="N80" s="16"/>
      <c r="O80" s="14" t="s">
        <v>34</v>
      </c>
      <c r="P80" s="16"/>
      <c r="Q80" s="16">
        <v>-45</v>
      </c>
    </row>
    <row r="81" spans="1:17" x14ac:dyDescent="0.25">
      <c r="A81" s="11" t="s">
        <v>43</v>
      </c>
      <c r="B81" s="2"/>
      <c r="C81" s="10" t="s">
        <v>11</v>
      </c>
      <c r="D81" s="2"/>
      <c r="E81" s="2"/>
      <c r="F81" s="10" t="s">
        <v>34</v>
      </c>
      <c r="G81" s="2"/>
      <c r="H81" s="2">
        <v>-50</v>
      </c>
      <c r="J81" s="15" t="s">
        <v>41</v>
      </c>
      <c r="K81" s="16"/>
      <c r="L81" s="14" t="s">
        <v>11</v>
      </c>
      <c r="M81" s="16"/>
      <c r="N81" s="16"/>
      <c r="O81" s="14" t="s">
        <v>34</v>
      </c>
      <c r="P81" s="16"/>
      <c r="Q81" s="16">
        <v>-240</v>
      </c>
    </row>
    <row r="82" spans="1:17" x14ac:dyDescent="0.25">
      <c r="A82" s="11" t="s">
        <v>44</v>
      </c>
      <c r="B82" s="2"/>
      <c r="C82" s="10" t="s">
        <v>11</v>
      </c>
      <c r="D82" s="2"/>
      <c r="E82" s="2"/>
      <c r="F82" s="10" t="s">
        <v>19</v>
      </c>
      <c r="G82" s="2"/>
      <c r="H82" s="2">
        <v>-65</v>
      </c>
      <c r="J82" s="15" t="s">
        <v>42</v>
      </c>
      <c r="K82" s="16"/>
      <c r="L82" s="14" t="s">
        <v>11</v>
      </c>
      <c r="M82" s="16"/>
      <c r="N82" s="16"/>
      <c r="O82" s="14" t="s">
        <v>34</v>
      </c>
      <c r="P82" s="16"/>
      <c r="Q82" s="16">
        <v>-40</v>
      </c>
    </row>
    <row r="83" spans="1:17" x14ac:dyDescent="0.25">
      <c r="A83" s="11" t="s">
        <v>45</v>
      </c>
      <c r="B83" s="2"/>
      <c r="C83" s="10" t="s">
        <v>11</v>
      </c>
      <c r="D83" s="2"/>
      <c r="E83" s="2"/>
      <c r="F83" s="10" t="s">
        <v>34</v>
      </c>
      <c r="G83" s="2"/>
      <c r="H83" s="2">
        <v>-60</v>
      </c>
      <c r="J83" s="15" t="s">
        <v>43</v>
      </c>
      <c r="K83" s="16"/>
      <c r="L83" s="14" t="s">
        <v>11</v>
      </c>
      <c r="M83" s="16"/>
      <c r="N83" s="16"/>
      <c r="O83" s="14" t="s">
        <v>34</v>
      </c>
      <c r="P83" s="16"/>
      <c r="Q83" s="16">
        <v>-50</v>
      </c>
    </row>
    <row r="84" spans="1:17" x14ac:dyDescent="0.25">
      <c r="A84" s="8" t="s">
        <v>46</v>
      </c>
      <c r="B84" s="9"/>
      <c r="C84" s="10" t="s">
        <v>11</v>
      </c>
      <c r="D84" s="9"/>
      <c r="E84" s="9"/>
      <c r="F84" s="10" t="s">
        <v>11</v>
      </c>
      <c r="G84" s="9"/>
      <c r="H84" s="9">
        <f>SUM(H77:H83)</f>
        <v>-575</v>
      </c>
      <c r="J84" s="15" t="s">
        <v>44</v>
      </c>
      <c r="K84" s="16"/>
      <c r="L84" s="14" t="s">
        <v>11</v>
      </c>
      <c r="M84" s="16"/>
      <c r="N84" s="16"/>
      <c r="O84" s="14" t="s">
        <v>19</v>
      </c>
      <c r="P84" s="16"/>
      <c r="Q84" s="16">
        <v>-70</v>
      </c>
    </row>
    <row r="85" spans="1:17" x14ac:dyDescent="0.25">
      <c r="A85" s="8" t="s">
        <v>47</v>
      </c>
      <c r="B85" s="9"/>
      <c r="C85" s="10" t="s">
        <v>11</v>
      </c>
      <c r="D85" s="9"/>
      <c r="E85" s="9"/>
      <c r="F85" s="10" t="s">
        <v>11</v>
      </c>
      <c r="G85" s="9"/>
      <c r="H85" s="9">
        <f>SUM(H75,H84)</f>
        <v>-3123.3975</v>
      </c>
      <c r="J85" s="15" t="s">
        <v>45</v>
      </c>
      <c r="K85" s="16"/>
      <c r="L85" s="14" t="s">
        <v>11</v>
      </c>
      <c r="M85" s="16"/>
      <c r="N85" s="16"/>
      <c r="O85" s="14" t="s">
        <v>34</v>
      </c>
      <c r="P85" s="16"/>
      <c r="Q85" s="16">
        <v>-80</v>
      </c>
    </row>
    <row r="86" spans="1:17" x14ac:dyDescent="0.25">
      <c r="A86" s="8" t="s">
        <v>48</v>
      </c>
      <c r="B86" s="9"/>
      <c r="C86" s="10" t="s">
        <v>11</v>
      </c>
      <c r="D86" s="9"/>
      <c r="E86" s="9"/>
      <c r="F86" s="10" t="s">
        <v>11</v>
      </c>
      <c r="G86" s="9"/>
      <c r="H86" s="9">
        <f>SUM(H65,H85)</f>
        <v>673.56500000000005</v>
      </c>
      <c r="J86" s="13" t="s">
        <v>46</v>
      </c>
      <c r="K86" s="9"/>
      <c r="L86" s="14" t="s">
        <v>11</v>
      </c>
      <c r="M86" s="9"/>
      <c r="N86" s="9"/>
      <c r="O86" s="14" t="s">
        <v>11</v>
      </c>
      <c r="P86" s="9"/>
      <c r="Q86" s="9">
        <f>SUM(Q78:Q85)</f>
        <v>-590</v>
      </c>
    </row>
    <row r="87" spans="1:17" x14ac:dyDescent="0.25">
      <c r="A87" s="11" t="s">
        <v>11</v>
      </c>
      <c r="B87" s="2"/>
      <c r="C87" s="10" t="s">
        <v>11</v>
      </c>
      <c r="D87" s="2"/>
      <c r="E87" s="2"/>
      <c r="F87" s="10" t="s">
        <v>11</v>
      </c>
      <c r="G87" s="2"/>
      <c r="H87" s="2"/>
      <c r="J87" s="13" t="s">
        <v>47</v>
      </c>
      <c r="K87" s="9"/>
      <c r="L87" s="14" t="s">
        <v>11</v>
      </c>
      <c r="M87" s="9"/>
      <c r="N87" s="9"/>
      <c r="O87" s="14" t="s">
        <v>11</v>
      </c>
      <c r="P87" s="9"/>
      <c r="Q87" s="9">
        <f>SUM(Q76,Q86)</f>
        <v>-3302.66</v>
      </c>
    </row>
    <row r="88" spans="1:17" x14ac:dyDescent="0.25">
      <c r="A88" s="8" t="s">
        <v>49</v>
      </c>
      <c r="B88" s="9"/>
      <c r="C88" s="10" t="s">
        <v>11</v>
      </c>
      <c r="D88" s="9"/>
      <c r="E88" s="9">
        <v>1772</v>
      </c>
      <c r="F88" s="10" t="s">
        <v>11</v>
      </c>
      <c r="G88" s="9"/>
      <c r="H88" s="9"/>
      <c r="J88" s="13" t="s">
        <v>48</v>
      </c>
      <c r="K88" s="9"/>
      <c r="L88" s="14" t="s">
        <v>11</v>
      </c>
      <c r="M88" s="9"/>
      <c r="N88" s="9"/>
      <c r="O88" s="14" t="s">
        <v>11</v>
      </c>
      <c r="P88" s="9"/>
      <c r="Q88" s="9">
        <f>SUM(Q66,Q87)</f>
        <v>444.87750000000005</v>
      </c>
    </row>
    <row r="89" spans="1:17" x14ac:dyDescent="0.25">
      <c r="J89" s="15" t="s">
        <v>11</v>
      </c>
      <c r="K89" s="16"/>
      <c r="L89" s="14" t="s">
        <v>11</v>
      </c>
      <c r="M89" s="16"/>
      <c r="N89" s="16"/>
      <c r="O89" s="14" t="s">
        <v>11</v>
      </c>
      <c r="P89" s="16"/>
      <c r="Q89" s="16"/>
    </row>
    <row r="90" spans="1:17" x14ac:dyDescent="0.25">
      <c r="A90" s="1" t="s">
        <v>50</v>
      </c>
      <c r="J90" s="13" t="s">
        <v>49</v>
      </c>
      <c r="K90" s="9"/>
      <c r="L90" s="14" t="s">
        <v>11</v>
      </c>
      <c r="M90" s="9"/>
      <c r="N90" s="9">
        <v>1997</v>
      </c>
      <c r="O90" s="14" t="s">
        <v>11</v>
      </c>
      <c r="P90" s="9"/>
      <c r="Q90" s="9"/>
    </row>
    <row r="91" spans="1:17" x14ac:dyDescent="0.25">
      <c r="A91" s="1" t="s">
        <v>56</v>
      </c>
    </row>
    <row r="92" spans="1:17" x14ac:dyDescent="0.25">
      <c r="A92" s="1" t="s">
        <v>52</v>
      </c>
      <c r="J92" s="12" t="s">
        <v>50</v>
      </c>
    </row>
    <row r="93" spans="1:17" x14ac:dyDescent="0.25">
      <c r="J93" s="12" t="s">
        <v>56</v>
      </c>
    </row>
    <row r="94" spans="1:17" x14ac:dyDescent="0.25">
      <c r="A94" s="1" t="s">
        <v>53</v>
      </c>
      <c r="J94" s="12" t="s">
        <v>52</v>
      </c>
    </row>
    <row r="96" spans="1:17" x14ac:dyDescent="0.25">
      <c r="A96" t="s">
        <v>57</v>
      </c>
      <c r="J96" s="12" t="s">
        <v>53</v>
      </c>
    </row>
    <row r="97" spans="1:17" x14ac:dyDescent="0.25">
      <c r="A97" s="1" t="s">
        <v>1</v>
      </c>
      <c r="B97" s="1" t="s">
        <v>2</v>
      </c>
    </row>
    <row r="98" spans="1:17" x14ac:dyDescent="0.25">
      <c r="A98" s="1" t="s">
        <v>3</v>
      </c>
      <c r="B98" s="1" t="s">
        <v>4</v>
      </c>
      <c r="J98" t="s">
        <v>57</v>
      </c>
    </row>
    <row r="99" spans="1:17" x14ac:dyDescent="0.25">
      <c r="A99" s="1" t="s">
        <v>5</v>
      </c>
      <c r="B99" s="1" t="s">
        <v>6</v>
      </c>
      <c r="J99" s="12" t="s">
        <v>1</v>
      </c>
      <c r="K99" s="12" t="s">
        <v>2</v>
      </c>
    </row>
    <row r="100" spans="1:17" x14ac:dyDescent="0.25">
      <c r="A100" s="1" t="s">
        <v>7</v>
      </c>
      <c r="B100" s="1" t="s">
        <v>8</v>
      </c>
      <c r="J100" s="12" t="s">
        <v>3</v>
      </c>
      <c r="K100" s="12" t="s">
        <v>119</v>
      </c>
    </row>
    <row r="101" spans="1:17" x14ac:dyDescent="0.25">
      <c r="J101" s="12" t="s">
        <v>5</v>
      </c>
      <c r="K101" s="12" t="s">
        <v>6</v>
      </c>
    </row>
    <row r="102" spans="1:17" x14ac:dyDescent="0.25">
      <c r="A102" s="6" t="s">
        <v>9</v>
      </c>
      <c r="B102" s="7" t="s">
        <v>10</v>
      </c>
      <c r="C102" s="7" t="s">
        <v>11</v>
      </c>
      <c r="D102" s="7" t="s">
        <v>12</v>
      </c>
      <c r="E102" s="7" t="s">
        <v>13</v>
      </c>
      <c r="F102" s="7" t="s">
        <v>11</v>
      </c>
      <c r="G102" s="7" t="s">
        <v>14</v>
      </c>
      <c r="H102" s="7" t="s">
        <v>15</v>
      </c>
      <c r="J102" s="12" t="s">
        <v>7</v>
      </c>
      <c r="K102" s="12" t="s">
        <v>8</v>
      </c>
    </row>
    <row r="103" spans="1:17" x14ac:dyDescent="0.25">
      <c r="A103" s="8" t="s">
        <v>16</v>
      </c>
      <c r="B103" s="9"/>
      <c r="C103" s="10" t="s">
        <v>11</v>
      </c>
      <c r="D103" s="9"/>
      <c r="E103" s="9"/>
      <c r="F103" s="10" t="s">
        <v>11</v>
      </c>
      <c r="G103" s="9"/>
      <c r="H103" s="9"/>
    </row>
    <row r="104" spans="1:17" x14ac:dyDescent="0.25">
      <c r="A104" s="11" t="s">
        <v>58</v>
      </c>
      <c r="B104" s="2">
        <v>-50</v>
      </c>
      <c r="C104" s="10" t="s">
        <v>19</v>
      </c>
      <c r="D104" s="2">
        <f>H104/B104</f>
        <v>12.885299999999999</v>
      </c>
      <c r="E104" s="5">
        <v>-1.03</v>
      </c>
      <c r="F104" s="10" t="s">
        <v>20</v>
      </c>
      <c r="G104" s="2">
        <v>625.5</v>
      </c>
      <c r="H104" s="2">
        <f>E104*G104</f>
        <v>-644.26499999999999</v>
      </c>
      <c r="J104" s="6" t="s">
        <v>9</v>
      </c>
      <c r="K104" s="7" t="s">
        <v>10</v>
      </c>
      <c r="L104" s="7" t="s">
        <v>11</v>
      </c>
      <c r="M104" s="7" t="s">
        <v>12</v>
      </c>
      <c r="N104" s="7" t="s">
        <v>13</v>
      </c>
      <c r="O104" s="7" t="s">
        <v>11</v>
      </c>
      <c r="P104" s="7" t="s">
        <v>14</v>
      </c>
      <c r="Q104" s="7" t="s">
        <v>15</v>
      </c>
    </row>
    <row r="105" spans="1:17" x14ac:dyDescent="0.25">
      <c r="A105" s="11" t="s">
        <v>59</v>
      </c>
      <c r="B105" s="4">
        <v>210</v>
      </c>
      <c r="C105" s="10" t="s">
        <v>19</v>
      </c>
      <c r="D105" s="4">
        <f>H105/B105</f>
        <v>32.805500000000002</v>
      </c>
      <c r="E105" s="5">
        <v>0.98</v>
      </c>
      <c r="F105" s="10" t="s">
        <v>20</v>
      </c>
      <c r="G105" s="2">
        <v>7029.75</v>
      </c>
      <c r="H105" s="2">
        <f>E105*G105</f>
        <v>6889.1549999999997</v>
      </c>
      <c r="J105" s="13" t="s">
        <v>16</v>
      </c>
      <c r="K105" s="9"/>
      <c r="L105" s="14" t="s">
        <v>11</v>
      </c>
      <c r="M105" s="9"/>
      <c r="N105" s="9"/>
      <c r="O105" s="14" t="s">
        <v>11</v>
      </c>
      <c r="P105" s="9"/>
      <c r="Q105" s="9"/>
    </row>
    <row r="106" spans="1:17" x14ac:dyDescent="0.25">
      <c r="A106" s="11" t="s">
        <v>23</v>
      </c>
      <c r="B106" s="2"/>
      <c r="C106" s="10" t="s">
        <v>11</v>
      </c>
      <c r="D106" s="2"/>
      <c r="E106" s="5">
        <v>0.98</v>
      </c>
      <c r="F106" s="10" t="s">
        <v>20</v>
      </c>
      <c r="G106" s="2">
        <v>900</v>
      </c>
      <c r="H106" s="2">
        <f>E106*G106</f>
        <v>882</v>
      </c>
      <c r="J106" s="15" t="s">
        <v>58</v>
      </c>
      <c r="K106" s="16">
        <v>-50</v>
      </c>
      <c r="L106" s="14" t="s">
        <v>19</v>
      </c>
      <c r="M106" s="16">
        <f>Q106/K106</f>
        <v>13.39</v>
      </c>
      <c r="N106" s="19">
        <v>-1.03</v>
      </c>
      <c r="O106" s="14" t="s">
        <v>20</v>
      </c>
      <c r="P106" s="16">
        <v>650</v>
      </c>
      <c r="Q106" s="16">
        <f>N106*P106</f>
        <v>-669.5</v>
      </c>
    </row>
    <row r="107" spans="1:17" x14ac:dyDescent="0.25">
      <c r="A107" s="11" t="s">
        <v>11</v>
      </c>
      <c r="B107" s="2"/>
      <c r="C107" s="10" t="s">
        <v>11</v>
      </c>
      <c r="D107" s="2"/>
      <c r="E107" s="2"/>
      <c r="F107" s="10" t="s">
        <v>11</v>
      </c>
      <c r="G107" s="2"/>
      <c r="H107" s="2"/>
      <c r="J107" s="15" t="s">
        <v>59</v>
      </c>
      <c r="K107" s="17">
        <v>210</v>
      </c>
      <c r="L107" s="14" t="s">
        <v>19</v>
      </c>
      <c r="M107" s="17">
        <f>Q107/K107</f>
        <v>29.889999999999997</v>
      </c>
      <c r="N107" s="19">
        <v>0.98</v>
      </c>
      <c r="O107" s="14" t="s">
        <v>20</v>
      </c>
      <c r="P107" s="16">
        <v>6405</v>
      </c>
      <c r="Q107" s="16">
        <f>N107*P107</f>
        <v>6276.9</v>
      </c>
    </row>
    <row r="108" spans="1:17" x14ac:dyDescent="0.25">
      <c r="A108" s="11" t="s">
        <v>24</v>
      </c>
      <c r="B108" s="2"/>
      <c r="C108" s="10" t="s">
        <v>11</v>
      </c>
      <c r="D108" s="2"/>
      <c r="E108" s="2"/>
      <c r="F108" s="10" t="s">
        <v>11</v>
      </c>
      <c r="G108" s="2"/>
      <c r="H108" s="2"/>
      <c r="J108" s="15" t="s">
        <v>23</v>
      </c>
      <c r="K108" s="16"/>
      <c r="L108" s="14" t="s">
        <v>11</v>
      </c>
      <c r="M108" s="16"/>
      <c r="N108" s="19">
        <v>0.98</v>
      </c>
      <c r="O108" s="14" t="s">
        <v>20</v>
      </c>
      <c r="P108" s="16">
        <v>900</v>
      </c>
      <c r="Q108" s="16">
        <f>N108*P108</f>
        <v>882</v>
      </c>
    </row>
    <row r="109" spans="1:17" x14ac:dyDescent="0.25">
      <c r="A109" s="11" t="s">
        <v>11</v>
      </c>
      <c r="B109" s="2"/>
      <c r="C109" s="10" t="s">
        <v>11</v>
      </c>
      <c r="D109" s="2"/>
      <c r="E109" s="2"/>
      <c r="F109" s="10" t="s">
        <v>11</v>
      </c>
      <c r="G109" s="2"/>
      <c r="H109" s="2"/>
      <c r="J109" s="15" t="s">
        <v>11</v>
      </c>
      <c r="K109" s="16"/>
      <c r="L109" s="14" t="s">
        <v>11</v>
      </c>
      <c r="M109" s="16"/>
      <c r="N109" s="16"/>
      <c r="O109" s="14" t="s">
        <v>11</v>
      </c>
      <c r="P109" s="16"/>
      <c r="Q109" s="16"/>
    </row>
    <row r="110" spans="1:17" x14ac:dyDescent="0.25">
      <c r="A110" s="8" t="s">
        <v>25</v>
      </c>
      <c r="B110" s="9"/>
      <c r="C110" s="10" t="s">
        <v>11</v>
      </c>
      <c r="D110" s="9"/>
      <c r="E110" s="9"/>
      <c r="F110" s="10" t="s">
        <v>11</v>
      </c>
      <c r="G110" s="9"/>
      <c r="H110" s="9">
        <f>SUM(H104:H109)</f>
        <v>7126.8899999999994</v>
      </c>
      <c r="J110" s="15" t="s">
        <v>24</v>
      </c>
      <c r="K110" s="16"/>
      <c r="L110" s="14" t="s">
        <v>11</v>
      </c>
      <c r="M110" s="16"/>
      <c r="N110" s="16"/>
      <c r="O110" s="14" t="s">
        <v>11</v>
      </c>
      <c r="P110" s="16"/>
      <c r="Q110" s="16"/>
    </row>
    <row r="111" spans="1:17" x14ac:dyDescent="0.25">
      <c r="A111" s="11" t="s">
        <v>11</v>
      </c>
      <c r="B111" s="2"/>
      <c r="C111" s="10" t="s">
        <v>11</v>
      </c>
      <c r="D111" s="2"/>
      <c r="E111" s="2"/>
      <c r="F111" s="10" t="s">
        <v>11</v>
      </c>
      <c r="G111" s="2"/>
      <c r="H111" s="2"/>
      <c r="J111" s="15" t="s">
        <v>11</v>
      </c>
      <c r="K111" s="16"/>
      <c r="L111" s="14" t="s">
        <v>11</v>
      </c>
      <c r="M111" s="16"/>
      <c r="N111" s="16"/>
      <c r="O111" s="14" t="s">
        <v>11</v>
      </c>
      <c r="P111" s="16"/>
      <c r="Q111" s="16"/>
    </row>
    <row r="112" spans="1:17" x14ac:dyDescent="0.25">
      <c r="A112" s="8" t="s">
        <v>26</v>
      </c>
      <c r="B112" s="9"/>
      <c r="C112" s="10" t="s">
        <v>11</v>
      </c>
      <c r="D112" s="9"/>
      <c r="E112" s="9"/>
      <c r="F112" s="10" t="s">
        <v>11</v>
      </c>
      <c r="G112" s="9"/>
      <c r="H112" s="9"/>
      <c r="J112" s="13" t="s">
        <v>25</v>
      </c>
      <c r="K112" s="9"/>
      <c r="L112" s="14" t="s">
        <v>11</v>
      </c>
      <c r="M112" s="9"/>
      <c r="N112" s="9"/>
      <c r="O112" s="14" t="s">
        <v>11</v>
      </c>
      <c r="P112" s="9"/>
      <c r="Q112" s="9">
        <f>SUM(Q106:Q111)</f>
        <v>6489.4</v>
      </c>
    </row>
    <row r="113" spans="1:17" x14ac:dyDescent="0.25">
      <c r="A113" s="11" t="s">
        <v>60</v>
      </c>
      <c r="B113" s="2">
        <v>-1397</v>
      </c>
      <c r="C113" s="10" t="s">
        <v>28</v>
      </c>
      <c r="D113" s="4">
        <f>H113/B113</f>
        <v>2.630637079455977</v>
      </c>
      <c r="E113" s="2">
        <v>-1400</v>
      </c>
      <c r="F113" s="10" t="s">
        <v>19</v>
      </c>
      <c r="G113" s="4">
        <v>2.625</v>
      </c>
      <c r="H113" s="2">
        <f>E113*G113</f>
        <v>-3675</v>
      </c>
      <c r="J113" s="15" t="s">
        <v>11</v>
      </c>
      <c r="K113" s="16"/>
      <c r="L113" s="14" t="s">
        <v>11</v>
      </c>
      <c r="M113" s="16"/>
      <c r="N113" s="16"/>
      <c r="O113" s="14" t="s">
        <v>11</v>
      </c>
      <c r="P113" s="16"/>
      <c r="Q113" s="16"/>
    </row>
    <row r="114" spans="1:17" x14ac:dyDescent="0.25">
      <c r="A114" s="11" t="s">
        <v>30</v>
      </c>
      <c r="B114" s="2">
        <v>-100</v>
      </c>
      <c r="C114" s="10" t="s">
        <v>28</v>
      </c>
      <c r="D114" s="4">
        <f>H114/B114</f>
        <v>3.35</v>
      </c>
      <c r="E114" s="2">
        <v>-100</v>
      </c>
      <c r="F114" s="10" t="s">
        <v>19</v>
      </c>
      <c r="G114" s="4">
        <v>3.35</v>
      </c>
      <c r="H114" s="2">
        <f>E114*G114</f>
        <v>-335</v>
      </c>
      <c r="J114" s="13" t="s">
        <v>26</v>
      </c>
      <c r="K114" s="9"/>
      <c r="L114" s="14" t="s">
        <v>11</v>
      </c>
      <c r="M114" s="9"/>
      <c r="N114" s="9"/>
      <c r="O114" s="14" t="s">
        <v>11</v>
      </c>
      <c r="P114" s="9"/>
      <c r="Q114" s="9"/>
    </row>
    <row r="115" spans="1:17" x14ac:dyDescent="0.25">
      <c r="A115" s="11" t="s">
        <v>61</v>
      </c>
      <c r="B115" s="2">
        <v>-33</v>
      </c>
      <c r="C115" s="10" t="s">
        <v>28</v>
      </c>
      <c r="D115" s="4">
        <f>H115/B115</f>
        <v>13.363636363636363</v>
      </c>
      <c r="E115" s="2">
        <v>-21</v>
      </c>
      <c r="F115" s="10" t="s">
        <v>19</v>
      </c>
      <c r="G115" s="4">
        <v>21</v>
      </c>
      <c r="H115" s="2">
        <f>E115*G115</f>
        <v>-441</v>
      </c>
      <c r="J115" s="15" t="s">
        <v>60</v>
      </c>
      <c r="K115" s="16">
        <v>-1397</v>
      </c>
      <c r="L115" s="14" t="s">
        <v>28</v>
      </c>
      <c r="M115" s="17">
        <f>Q115/K115</f>
        <v>2.8060128847530419</v>
      </c>
      <c r="N115" s="16">
        <v>-1400</v>
      </c>
      <c r="O115" s="14" t="s">
        <v>19</v>
      </c>
      <c r="P115" s="17">
        <v>2.8</v>
      </c>
      <c r="Q115" s="16">
        <f>N115*P115</f>
        <v>-3919.9999999999995</v>
      </c>
    </row>
    <row r="116" spans="1:17" x14ac:dyDescent="0.25">
      <c r="A116" s="11" t="s">
        <v>62</v>
      </c>
      <c r="B116" s="2"/>
      <c r="C116" s="10" t="s">
        <v>34</v>
      </c>
      <c r="D116" s="2"/>
      <c r="E116" s="2">
        <v>-10</v>
      </c>
      <c r="F116" s="10" t="s">
        <v>35</v>
      </c>
      <c r="G116" s="4">
        <v>0.9</v>
      </c>
      <c r="H116" s="2">
        <f>E116*G116</f>
        <v>-9</v>
      </c>
      <c r="J116" s="15" t="s">
        <v>30</v>
      </c>
      <c r="K116" s="16">
        <v>-100</v>
      </c>
      <c r="L116" s="14" t="s">
        <v>28</v>
      </c>
      <c r="M116" s="17">
        <f>Q116/K116</f>
        <v>3.2</v>
      </c>
      <c r="N116" s="16">
        <v>-100</v>
      </c>
      <c r="O116" s="14" t="s">
        <v>19</v>
      </c>
      <c r="P116" s="17">
        <v>3.2</v>
      </c>
      <c r="Q116" s="16">
        <f>N116*P116</f>
        <v>-320</v>
      </c>
    </row>
    <row r="117" spans="1:17" x14ac:dyDescent="0.25">
      <c r="A117" s="11" t="s">
        <v>63</v>
      </c>
      <c r="B117" s="2">
        <v>-30</v>
      </c>
      <c r="C117" s="10" t="s">
        <v>34</v>
      </c>
      <c r="D117" s="4">
        <f>H117/B117</f>
        <v>3.3583333333333334</v>
      </c>
      <c r="E117" s="2">
        <v>-155</v>
      </c>
      <c r="F117" s="10" t="s">
        <v>19</v>
      </c>
      <c r="G117" s="4">
        <v>0.65</v>
      </c>
      <c r="H117" s="2">
        <f>E117*G117</f>
        <v>-100.75</v>
      </c>
      <c r="J117" s="15" t="s">
        <v>61</v>
      </c>
      <c r="K117" s="16">
        <v>-33</v>
      </c>
      <c r="L117" s="14" t="s">
        <v>28</v>
      </c>
      <c r="M117" s="17">
        <f>Q117/K117</f>
        <v>14.954545454545455</v>
      </c>
      <c r="N117" s="16">
        <v>-21</v>
      </c>
      <c r="O117" s="14" t="s">
        <v>19</v>
      </c>
      <c r="P117" s="17">
        <v>23.5</v>
      </c>
      <c r="Q117" s="16">
        <f>N117*P117</f>
        <v>-493.5</v>
      </c>
    </row>
    <row r="118" spans="1:17" x14ac:dyDescent="0.25">
      <c r="A118" s="8" t="s">
        <v>38</v>
      </c>
      <c r="B118" s="9"/>
      <c r="C118" s="10" t="s">
        <v>11</v>
      </c>
      <c r="D118" s="9"/>
      <c r="E118" s="9"/>
      <c r="F118" s="10" t="s">
        <v>11</v>
      </c>
      <c r="G118" s="9"/>
      <c r="H118" s="9">
        <f>SUM(H113:H117)</f>
        <v>-4560.75</v>
      </c>
      <c r="J118" s="15" t="s">
        <v>62</v>
      </c>
      <c r="K118" s="16"/>
      <c r="L118" s="14" t="s">
        <v>34</v>
      </c>
      <c r="M118" s="16"/>
      <c r="N118" s="16">
        <v>-10</v>
      </c>
      <c r="O118" s="14" t="s">
        <v>35</v>
      </c>
      <c r="P118" s="17">
        <v>1</v>
      </c>
      <c r="Q118" s="16">
        <f>N118*P118</f>
        <v>-10</v>
      </c>
    </row>
    <row r="119" spans="1:17" x14ac:dyDescent="0.25">
      <c r="A119" s="11" t="s">
        <v>40</v>
      </c>
      <c r="B119" s="2"/>
      <c r="C119" s="10" t="s">
        <v>11</v>
      </c>
      <c r="D119" s="2"/>
      <c r="E119" s="2"/>
      <c r="F119" s="10" t="s">
        <v>34</v>
      </c>
      <c r="G119" s="2"/>
      <c r="H119" s="2">
        <v>-100</v>
      </c>
      <c r="J119" s="15" t="s">
        <v>63</v>
      </c>
      <c r="K119" s="16">
        <v>-30</v>
      </c>
      <c r="L119" s="14" t="s">
        <v>34</v>
      </c>
      <c r="M119" s="17">
        <f>Q119/K119</f>
        <v>3.3583333333333334</v>
      </c>
      <c r="N119" s="16">
        <v>-155</v>
      </c>
      <c r="O119" s="14" t="s">
        <v>19</v>
      </c>
      <c r="P119" s="17">
        <v>0.65</v>
      </c>
      <c r="Q119" s="16">
        <f>N119*P119</f>
        <v>-100.75</v>
      </c>
    </row>
    <row r="120" spans="1:17" x14ac:dyDescent="0.25">
      <c r="A120" s="11" t="s">
        <v>64</v>
      </c>
      <c r="B120" s="2"/>
      <c r="C120" s="10" t="s">
        <v>11</v>
      </c>
      <c r="D120" s="2"/>
      <c r="E120" s="2"/>
      <c r="F120" s="10" t="s">
        <v>34</v>
      </c>
      <c r="G120" s="2"/>
      <c r="H120" s="2">
        <v>-150</v>
      </c>
      <c r="J120" s="13" t="s">
        <v>38</v>
      </c>
      <c r="K120" s="9"/>
      <c r="L120" s="14" t="s">
        <v>11</v>
      </c>
      <c r="M120" s="9"/>
      <c r="N120" s="9"/>
      <c r="O120" s="14" t="s">
        <v>11</v>
      </c>
      <c r="P120" s="9"/>
      <c r="Q120" s="9">
        <f>SUM(Q115:Q119)</f>
        <v>-4844.25</v>
      </c>
    </row>
    <row r="121" spans="1:17" x14ac:dyDescent="0.25">
      <c r="A121" s="11" t="s">
        <v>44</v>
      </c>
      <c r="B121" s="2"/>
      <c r="C121" s="10" t="s">
        <v>11</v>
      </c>
      <c r="D121" s="2"/>
      <c r="E121" s="2">
        <v>-550</v>
      </c>
      <c r="F121" s="10" t="s">
        <v>19</v>
      </c>
      <c r="G121" s="4">
        <v>0.65</v>
      </c>
      <c r="H121" s="2">
        <f>E121*G121</f>
        <v>-357.5</v>
      </c>
      <c r="J121" s="15" t="s">
        <v>40</v>
      </c>
      <c r="K121" s="16"/>
      <c r="L121" s="14" t="s">
        <v>11</v>
      </c>
      <c r="M121" s="16"/>
      <c r="N121" s="16"/>
      <c r="O121" s="14" t="s">
        <v>34</v>
      </c>
      <c r="P121" s="16"/>
      <c r="Q121" s="16">
        <v>-65</v>
      </c>
    </row>
    <row r="122" spans="1:17" x14ac:dyDescent="0.25">
      <c r="A122" s="11" t="s">
        <v>45</v>
      </c>
      <c r="B122" s="2"/>
      <c r="C122" s="10" t="s">
        <v>11</v>
      </c>
      <c r="D122" s="2"/>
      <c r="E122" s="2"/>
      <c r="F122" s="10" t="s">
        <v>34</v>
      </c>
      <c r="G122" s="2"/>
      <c r="H122" s="2">
        <v>-110</v>
      </c>
      <c r="J122" s="15" t="s">
        <v>120</v>
      </c>
      <c r="K122" s="16"/>
      <c r="L122" s="14" t="s">
        <v>11</v>
      </c>
      <c r="M122" s="16"/>
      <c r="N122" s="16"/>
      <c r="O122" s="14" t="s">
        <v>34</v>
      </c>
      <c r="P122" s="16"/>
      <c r="Q122" s="16">
        <v>-30</v>
      </c>
    </row>
    <row r="123" spans="1:17" x14ac:dyDescent="0.25">
      <c r="A123" s="8" t="s">
        <v>46</v>
      </c>
      <c r="B123" s="9"/>
      <c r="C123" s="10" t="s">
        <v>11</v>
      </c>
      <c r="D123" s="9"/>
      <c r="E123" s="9"/>
      <c r="F123" s="10" t="s">
        <v>11</v>
      </c>
      <c r="G123" s="9"/>
      <c r="H123" s="9">
        <f>SUM(H119:H122)</f>
        <v>-717.5</v>
      </c>
      <c r="J123" s="15" t="s">
        <v>64</v>
      </c>
      <c r="K123" s="16"/>
      <c r="L123" s="14" t="s">
        <v>11</v>
      </c>
      <c r="M123" s="16"/>
      <c r="N123" s="16"/>
      <c r="O123" s="14" t="s">
        <v>34</v>
      </c>
      <c r="P123" s="16"/>
      <c r="Q123" s="16">
        <v>-165</v>
      </c>
    </row>
    <row r="124" spans="1:17" x14ac:dyDescent="0.25">
      <c r="A124" s="8" t="s">
        <v>47</v>
      </c>
      <c r="B124" s="9"/>
      <c r="C124" s="10" t="s">
        <v>11</v>
      </c>
      <c r="D124" s="9"/>
      <c r="E124" s="9"/>
      <c r="F124" s="10" t="s">
        <v>11</v>
      </c>
      <c r="G124" s="9"/>
      <c r="H124" s="9">
        <f>SUM(H118,H123)</f>
        <v>-5278.25</v>
      </c>
      <c r="J124" s="15" t="s">
        <v>44</v>
      </c>
      <c r="K124" s="16"/>
      <c r="L124" s="14" t="s">
        <v>11</v>
      </c>
      <c r="M124" s="16"/>
      <c r="N124" s="16">
        <v>-550</v>
      </c>
      <c r="O124" s="14" t="s">
        <v>19</v>
      </c>
      <c r="P124" s="17">
        <v>0.65</v>
      </c>
      <c r="Q124" s="16">
        <f>N124*P124</f>
        <v>-357.5</v>
      </c>
    </row>
    <row r="125" spans="1:17" x14ac:dyDescent="0.25">
      <c r="A125" s="8" t="s">
        <v>65</v>
      </c>
      <c r="B125" s="9"/>
      <c r="C125" s="10" t="s">
        <v>11</v>
      </c>
      <c r="D125" s="9"/>
      <c r="E125" s="9"/>
      <c r="F125" s="10" t="s">
        <v>11</v>
      </c>
      <c r="G125" s="9"/>
      <c r="H125" s="9">
        <f>SUM(H110,H124)</f>
        <v>1848.6399999999994</v>
      </c>
      <c r="J125" s="15" t="s">
        <v>45</v>
      </c>
      <c r="K125" s="16"/>
      <c r="L125" s="14" t="s">
        <v>11</v>
      </c>
      <c r="M125" s="16"/>
      <c r="N125" s="16"/>
      <c r="O125" s="14" t="s">
        <v>34</v>
      </c>
      <c r="P125" s="16"/>
      <c r="Q125" s="16">
        <v>-110</v>
      </c>
    </row>
    <row r="126" spans="1:17" x14ac:dyDescent="0.25">
      <c r="J126" s="13" t="s">
        <v>46</v>
      </c>
      <c r="K126" s="9"/>
      <c r="L126" s="14" t="s">
        <v>11</v>
      </c>
      <c r="M126" s="9"/>
      <c r="N126" s="9"/>
      <c r="O126" s="14" t="s">
        <v>11</v>
      </c>
      <c r="P126" s="9"/>
      <c r="Q126" s="9">
        <f>SUM(Q121:Q125)</f>
        <v>-727.5</v>
      </c>
    </row>
    <row r="127" spans="1:17" x14ac:dyDescent="0.25">
      <c r="A127" s="1" t="s">
        <v>66</v>
      </c>
      <c r="J127" s="13" t="s">
        <v>47</v>
      </c>
      <c r="K127" s="9"/>
      <c r="L127" s="14" t="s">
        <v>11</v>
      </c>
      <c r="M127" s="9"/>
      <c r="N127" s="9"/>
      <c r="O127" s="14" t="s">
        <v>11</v>
      </c>
      <c r="P127" s="9"/>
      <c r="Q127" s="9">
        <f>SUM(Q120,Q126)</f>
        <v>-5571.75</v>
      </c>
    </row>
    <row r="128" spans="1:17" x14ac:dyDescent="0.25">
      <c r="A128" s="1" t="s">
        <v>67</v>
      </c>
      <c r="J128" s="13" t="s">
        <v>65</v>
      </c>
      <c r="K128" s="9"/>
      <c r="L128" s="14" t="s">
        <v>11</v>
      </c>
      <c r="M128" s="9"/>
      <c r="N128" s="9"/>
      <c r="O128" s="14" t="s">
        <v>11</v>
      </c>
      <c r="P128" s="9"/>
      <c r="Q128" s="9">
        <f>SUM(Q112,Q127)</f>
        <v>917.64999999999964</v>
      </c>
    </row>
    <row r="129" spans="1:17" x14ac:dyDescent="0.25">
      <c r="A129" s="1" t="s">
        <v>68</v>
      </c>
    </row>
    <row r="130" spans="1:17" x14ac:dyDescent="0.25">
      <c r="A130" s="1" t="s">
        <v>69</v>
      </c>
    </row>
    <row r="131" spans="1:17" x14ac:dyDescent="0.25">
      <c r="A131" s="1" t="s">
        <v>70</v>
      </c>
    </row>
    <row r="132" spans="1:17" x14ac:dyDescent="0.25">
      <c r="J132" s="12" t="s">
        <v>53</v>
      </c>
    </row>
    <row r="133" spans="1:17" x14ac:dyDescent="0.25">
      <c r="A133" s="1" t="s">
        <v>53</v>
      </c>
    </row>
    <row r="134" spans="1:17" x14ac:dyDescent="0.25">
      <c r="J134" t="s">
        <v>71</v>
      </c>
    </row>
    <row r="135" spans="1:17" x14ac:dyDescent="0.25">
      <c r="A135" t="s">
        <v>71</v>
      </c>
      <c r="J135" s="12" t="s">
        <v>1</v>
      </c>
      <c r="K135" s="12" t="s">
        <v>2</v>
      </c>
    </row>
    <row r="136" spans="1:17" x14ac:dyDescent="0.25">
      <c r="A136" s="1" t="s">
        <v>1</v>
      </c>
      <c r="B136" s="1" t="s">
        <v>2</v>
      </c>
      <c r="J136" s="12" t="s">
        <v>3</v>
      </c>
      <c r="K136" s="12" t="s">
        <v>119</v>
      </c>
    </row>
    <row r="137" spans="1:17" x14ac:dyDescent="0.25">
      <c r="A137" s="1" t="s">
        <v>3</v>
      </c>
      <c r="B137" s="1" t="s">
        <v>4</v>
      </c>
      <c r="J137" s="12" t="s">
        <v>5</v>
      </c>
      <c r="K137" s="12" t="s">
        <v>6</v>
      </c>
    </row>
    <row r="138" spans="1:17" x14ac:dyDescent="0.25">
      <c r="A138" s="1" t="s">
        <v>5</v>
      </c>
      <c r="B138" s="1" t="s">
        <v>6</v>
      </c>
      <c r="J138" s="12" t="s">
        <v>7</v>
      </c>
      <c r="K138" s="12" t="s">
        <v>8</v>
      </c>
    </row>
    <row r="139" spans="1:17" x14ac:dyDescent="0.25">
      <c r="A139" s="1" t="s">
        <v>7</v>
      </c>
      <c r="B139" s="1" t="s">
        <v>8</v>
      </c>
    </row>
    <row r="140" spans="1:17" x14ac:dyDescent="0.25">
      <c r="J140" s="6" t="s">
        <v>9</v>
      </c>
      <c r="K140" s="7" t="s">
        <v>10</v>
      </c>
      <c r="L140" s="7" t="s">
        <v>11</v>
      </c>
      <c r="M140" s="7" t="s">
        <v>12</v>
      </c>
      <c r="N140" s="7" t="s">
        <v>13</v>
      </c>
      <c r="O140" s="7" t="s">
        <v>11</v>
      </c>
      <c r="P140" s="7" t="s">
        <v>14</v>
      </c>
      <c r="Q140" s="7" t="s">
        <v>15</v>
      </c>
    </row>
    <row r="141" spans="1:17" x14ac:dyDescent="0.25">
      <c r="A141" s="6" t="s">
        <v>9</v>
      </c>
      <c r="B141" s="7" t="s">
        <v>10</v>
      </c>
      <c r="C141" s="7" t="s">
        <v>11</v>
      </c>
      <c r="D141" s="7" t="s">
        <v>12</v>
      </c>
      <c r="E141" s="7" t="s">
        <v>13</v>
      </c>
      <c r="F141" s="7" t="s">
        <v>11</v>
      </c>
      <c r="G141" s="7" t="s">
        <v>14</v>
      </c>
      <c r="H141" s="7" t="s">
        <v>15</v>
      </c>
      <c r="J141" s="13" t="s">
        <v>16</v>
      </c>
      <c r="K141" s="9"/>
      <c r="L141" s="14" t="s">
        <v>11</v>
      </c>
      <c r="M141" s="9"/>
      <c r="N141" s="9"/>
      <c r="O141" s="14" t="s">
        <v>11</v>
      </c>
      <c r="P141" s="9"/>
      <c r="Q141" s="9"/>
    </row>
    <row r="142" spans="1:17" x14ac:dyDescent="0.25">
      <c r="A142" s="8" t="s">
        <v>16</v>
      </c>
      <c r="B142" s="9"/>
      <c r="C142" s="10" t="s">
        <v>11</v>
      </c>
      <c r="D142" s="9"/>
      <c r="E142" s="9"/>
      <c r="F142" s="10" t="s">
        <v>11</v>
      </c>
      <c r="G142" s="9"/>
      <c r="H142" s="9"/>
      <c r="J142" s="15" t="s">
        <v>72</v>
      </c>
      <c r="K142" s="16"/>
      <c r="L142" s="14" t="s">
        <v>19</v>
      </c>
      <c r="M142" s="16"/>
      <c r="N142" s="19">
        <v>-1.03</v>
      </c>
      <c r="O142" s="14" t="s">
        <v>20</v>
      </c>
      <c r="P142" s="16">
        <v>1300</v>
      </c>
      <c r="Q142" s="16">
        <f>N142*P142</f>
        <v>-1339</v>
      </c>
    </row>
    <row r="143" spans="1:17" x14ac:dyDescent="0.25">
      <c r="A143" s="11" t="s">
        <v>72</v>
      </c>
      <c r="B143" s="2"/>
      <c r="C143" s="10" t="s">
        <v>19</v>
      </c>
      <c r="D143" s="2"/>
      <c r="E143" s="5">
        <v>-1.03</v>
      </c>
      <c r="F143" s="10" t="s">
        <v>20</v>
      </c>
      <c r="G143" s="2">
        <v>1300</v>
      </c>
      <c r="H143" s="2">
        <f>E143*G143</f>
        <v>-1339</v>
      </c>
      <c r="J143" s="15" t="s">
        <v>59</v>
      </c>
      <c r="K143" s="17">
        <v>245</v>
      </c>
      <c r="L143" s="14" t="s">
        <v>19</v>
      </c>
      <c r="M143" s="17">
        <f>Q143/K143</f>
        <v>30.625</v>
      </c>
      <c r="N143" s="19">
        <v>0.98</v>
      </c>
      <c r="O143" s="14" t="s">
        <v>20</v>
      </c>
      <c r="P143" s="16">
        <v>7656.25</v>
      </c>
      <c r="Q143" s="16">
        <f>N143*P143</f>
        <v>7503.125</v>
      </c>
    </row>
    <row r="144" spans="1:17" x14ac:dyDescent="0.25">
      <c r="A144" s="11" t="s">
        <v>59</v>
      </c>
      <c r="B144" s="4">
        <v>245</v>
      </c>
      <c r="C144" s="10" t="s">
        <v>19</v>
      </c>
      <c r="D144" s="4">
        <f>H144/B144</f>
        <v>31.36</v>
      </c>
      <c r="E144" s="5">
        <v>0.98</v>
      </c>
      <c r="F144" s="10" t="s">
        <v>20</v>
      </c>
      <c r="G144" s="2">
        <v>7840</v>
      </c>
      <c r="H144" s="2">
        <f>E144*G144</f>
        <v>7683.2</v>
      </c>
      <c r="J144" s="15" t="s">
        <v>23</v>
      </c>
      <c r="K144" s="16"/>
      <c r="L144" s="14" t="s">
        <v>11</v>
      </c>
      <c r="M144" s="16"/>
      <c r="N144" s="19">
        <v>0.98</v>
      </c>
      <c r="O144" s="14" t="s">
        <v>20</v>
      </c>
      <c r="P144" s="16">
        <v>900</v>
      </c>
      <c r="Q144" s="16">
        <f>N144*P144</f>
        <v>882</v>
      </c>
    </row>
    <row r="145" spans="1:17" x14ac:dyDescent="0.25">
      <c r="A145" s="11" t="s">
        <v>23</v>
      </c>
      <c r="B145" s="2"/>
      <c r="C145" s="10" t="s">
        <v>11</v>
      </c>
      <c r="D145" s="2"/>
      <c r="E145" s="5">
        <v>0.98</v>
      </c>
      <c r="F145" s="10" t="s">
        <v>20</v>
      </c>
      <c r="G145" s="2">
        <v>900</v>
      </c>
      <c r="H145" s="2">
        <f>E145*G145</f>
        <v>882</v>
      </c>
      <c r="J145" s="15" t="s">
        <v>11</v>
      </c>
      <c r="K145" s="16"/>
      <c r="L145" s="14" t="s">
        <v>11</v>
      </c>
      <c r="M145" s="16"/>
      <c r="N145" s="16"/>
      <c r="O145" s="14" t="s">
        <v>11</v>
      </c>
      <c r="P145" s="16"/>
      <c r="Q145" s="16"/>
    </row>
    <row r="146" spans="1:17" x14ac:dyDescent="0.25">
      <c r="A146" s="11" t="s">
        <v>11</v>
      </c>
      <c r="B146" s="2"/>
      <c r="C146" s="10" t="s">
        <v>11</v>
      </c>
      <c r="D146" s="2"/>
      <c r="E146" s="2"/>
      <c r="F146" s="10" t="s">
        <v>11</v>
      </c>
      <c r="G146" s="2"/>
      <c r="H146" s="2"/>
      <c r="J146" s="15" t="s">
        <v>24</v>
      </c>
      <c r="K146" s="16"/>
      <c r="L146" s="14" t="s">
        <v>11</v>
      </c>
      <c r="M146" s="16"/>
      <c r="N146" s="16"/>
      <c r="O146" s="14" t="s">
        <v>11</v>
      </c>
      <c r="P146" s="16"/>
      <c r="Q146" s="16"/>
    </row>
    <row r="147" spans="1:17" x14ac:dyDescent="0.25">
      <c r="A147" s="11" t="s">
        <v>24</v>
      </c>
      <c r="B147" s="2"/>
      <c r="C147" s="10" t="s">
        <v>11</v>
      </c>
      <c r="D147" s="2"/>
      <c r="E147" s="2"/>
      <c r="F147" s="10" t="s">
        <v>11</v>
      </c>
      <c r="G147" s="2"/>
      <c r="H147" s="2"/>
      <c r="J147" s="15" t="s">
        <v>11</v>
      </c>
      <c r="K147" s="16"/>
      <c r="L147" s="14" t="s">
        <v>11</v>
      </c>
      <c r="M147" s="16"/>
      <c r="N147" s="16"/>
      <c r="O147" s="14" t="s">
        <v>11</v>
      </c>
      <c r="P147" s="16"/>
      <c r="Q147" s="16"/>
    </row>
    <row r="148" spans="1:17" x14ac:dyDescent="0.25">
      <c r="A148" s="11" t="s">
        <v>11</v>
      </c>
      <c r="B148" s="2"/>
      <c r="C148" s="10" t="s">
        <v>11</v>
      </c>
      <c r="D148" s="2"/>
      <c r="E148" s="2"/>
      <c r="F148" s="10" t="s">
        <v>11</v>
      </c>
      <c r="G148" s="2"/>
      <c r="H148" s="2"/>
      <c r="J148" s="13" t="s">
        <v>25</v>
      </c>
      <c r="K148" s="9"/>
      <c r="L148" s="14" t="s">
        <v>11</v>
      </c>
      <c r="M148" s="9"/>
      <c r="N148" s="9"/>
      <c r="O148" s="14" t="s">
        <v>11</v>
      </c>
      <c r="P148" s="9"/>
      <c r="Q148" s="9">
        <f>SUM(Q142:Q147)</f>
        <v>7046.125</v>
      </c>
    </row>
    <row r="149" spans="1:17" x14ac:dyDescent="0.25">
      <c r="A149" s="8" t="s">
        <v>25</v>
      </c>
      <c r="B149" s="9"/>
      <c r="C149" s="10" t="s">
        <v>11</v>
      </c>
      <c r="D149" s="9"/>
      <c r="E149" s="9"/>
      <c r="F149" s="10" t="s">
        <v>11</v>
      </c>
      <c r="G149" s="9"/>
      <c r="H149" s="9">
        <f>SUM(H143:H148)</f>
        <v>7226.2</v>
      </c>
      <c r="J149" s="15" t="s">
        <v>11</v>
      </c>
      <c r="K149" s="16"/>
      <c r="L149" s="14" t="s">
        <v>11</v>
      </c>
      <c r="M149" s="16"/>
      <c r="N149" s="16"/>
      <c r="O149" s="14" t="s">
        <v>11</v>
      </c>
      <c r="P149" s="16"/>
      <c r="Q149" s="16"/>
    </row>
    <row r="150" spans="1:17" x14ac:dyDescent="0.25">
      <c r="A150" s="11" t="s">
        <v>11</v>
      </c>
      <c r="B150" s="2"/>
      <c r="C150" s="10" t="s">
        <v>11</v>
      </c>
      <c r="D150" s="2"/>
      <c r="E150" s="2"/>
      <c r="F150" s="10" t="s">
        <v>11</v>
      </c>
      <c r="G150" s="2"/>
      <c r="H150" s="2"/>
      <c r="J150" s="13" t="s">
        <v>26</v>
      </c>
      <c r="K150" s="9"/>
      <c r="L150" s="14" t="s">
        <v>11</v>
      </c>
      <c r="M150" s="9"/>
      <c r="N150" s="9"/>
      <c r="O150" s="14" t="s">
        <v>11</v>
      </c>
      <c r="P150" s="9"/>
      <c r="Q150" s="9"/>
    </row>
    <row r="151" spans="1:17" x14ac:dyDescent="0.25">
      <c r="A151" s="8" t="s">
        <v>26</v>
      </c>
      <c r="B151" s="9"/>
      <c r="C151" s="10" t="s">
        <v>11</v>
      </c>
      <c r="D151" s="9"/>
      <c r="E151" s="9"/>
      <c r="F151" s="10" t="s">
        <v>11</v>
      </c>
      <c r="G151" s="9"/>
      <c r="H151" s="9"/>
      <c r="J151" s="15" t="s">
        <v>60</v>
      </c>
      <c r="K151" s="16"/>
      <c r="L151" s="14" t="s">
        <v>28</v>
      </c>
      <c r="M151" s="16"/>
      <c r="N151" s="16">
        <v>-1400</v>
      </c>
      <c r="O151" s="14" t="s">
        <v>19</v>
      </c>
      <c r="P151" s="17">
        <v>2.8</v>
      </c>
      <c r="Q151" s="16">
        <f>N151*P151</f>
        <v>-3919.9999999999995</v>
      </c>
    </row>
    <row r="152" spans="1:17" x14ac:dyDescent="0.25">
      <c r="A152" s="11" t="s">
        <v>60</v>
      </c>
      <c r="B152" s="2"/>
      <c r="C152" s="10" t="s">
        <v>28</v>
      </c>
      <c r="D152" s="2"/>
      <c r="E152" s="2">
        <v>-1400</v>
      </c>
      <c r="F152" s="10" t="s">
        <v>19</v>
      </c>
      <c r="G152" s="4">
        <v>2.625</v>
      </c>
      <c r="H152" s="2">
        <f>E152*G152</f>
        <v>-3675</v>
      </c>
      <c r="J152" s="15" t="s">
        <v>30</v>
      </c>
      <c r="K152" s="16"/>
      <c r="L152" s="14" t="s">
        <v>28</v>
      </c>
      <c r="M152" s="16"/>
      <c r="N152" s="16">
        <v>-100</v>
      </c>
      <c r="O152" s="14" t="s">
        <v>19</v>
      </c>
      <c r="P152" s="17">
        <v>3.2</v>
      </c>
      <c r="Q152" s="16">
        <f>N152*P152</f>
        <v>-320</v>
      </c>
    </row>
    <row r="153" spans="1:17" x14ac:dyDescent="0.25">
      <c r="A153" s="11" t="s">
        <v>30</v>
      </c>
      <c r="B153" s="2"/>
      <c r="C153" s="10" t="s">
        <v>28</v>
      </c>
      <c r="D153" s="2"/>
      <c r="E153" s="2">
        <v>-100</v>
      </c>
      <c r="F153" s="10" t="s">
        <v>19</v>
      </c>
      <c r="G153" s="4">
        <v>3.35</v>
      </c>
      <c r="H153" s="2">
        <f>E153*G153</f>
        <v>-335</v>
      </c>
      <c r="J153" s="15" t="s">
        <v>61</v>
      </c>
      <c r="K153" s="16"/>
      <c r="L153" s="14" t="s">
        <v>28</v>
      </c>
      <c r="M153" s="16"/>
      <c r="N153" s="16">
        <v>-20</v>
      </c>
      <c r="O153" s="14" t="s">
        <v>19</v>
      </c>
      <c r="P153" s="17">
        <v>23.5</v>
      </c>
      <c r="Q153" s="16">
        <f>N153*P153</f>
        <v>-470</v>
      </c>
    </row>
    <row r="154" spans="1:17" x14ac:dyDescent="0.25">
      <c r="A154" s="11" t="s">
        <v>61</v>
      </c>
      <c r="B154" s="2"/>
      <c r="C154" s="10" t="s">
        <v>28</v>
      </c>
      <c r="D154" s="2"/>
      <c r="E154" s="2">
        <v>-20</v>
      </c>
      <c r="F154" s="10" t="s">
        <v>19</v>
      </c>
      <c r="G154" s="4">
        <v>21</v>
      </c>
      <c r="H154" s="2">
        <f>E154*G154</f>
        <v>-420</v>
      </c>
      <c r="J154" s="15" t="s">
        <v>62</v>
      </c>
      <c r="K154" s="16"/>
      <c r="L154" s="14" t="s">
        <v>34</v>
      </c>
      <c r="M154" s="16"/>
      <c r="N154" s="16">
        <v>-10</v>
      </c>
      <c r="O154" s="14" t="s">
        <v>35</v>
      </c>
      <c r="P154" s="17">
        <v>1</v>
      </c>
      <c r="Q154" s="16">
        <f>N154*P154</f>
        <v>-10</v>
      </c>
    </row>
    <row r="155" spans="1:17" x14ac:dyDescent="0.25">
      <c r="A155" s="11" t="s">
        <v>62</v>
      </c>
      <c r="B155" s="2"/>
      <c r="C155" s="10" t="s">
        <v>34</v>
      </c>
      <c r="D155" s="2"/>
      <c r="E155" s="2">
        <v>-10</v>
      </c>
      <c r="F155" s="10" t="s">
        <v>35</v>
      </c>
      <c r="G155" s="4">
        <v>0.9</v>
      </c>
      <c r="H155" s="2">
        <f>E155*G155</f>
        <v>-9</v>
      </c>
      <c r="J155" s="15" t="s">
        <v>63</v>
      </c>
      <c r="K155" s="16"/>
      <c r="L155" s="14" t="s">
        <v>34</v>
      </c>
      <c r="M155" s="16"/>
      <c r="N155" s="16">
        <v>-155</v>
      </c>
      <c r="O155" s="14" t="s">
        <v>19</v>
      </c>
      <c r="P155" s="17">
        <v>0.65</v>
      </c>
      <c r="Q155" s="16">
        <f>N155*P155</f>
        <v>-100.75</v>
      </c>
    </row>
    <row r="156" spans="1:17" x14ac:dyDescent="0.25">
      <c r="A156" s="11" t="s">
        <v>63</v>
      </c>
      <c r="B156" s="2"/>
      <c r="C156" s="10" t="s">
        <v>34</v>
      </c>
      <c r="D156" s="2"/>
      <c r="E156" s="2">
        <v>-155</v>
      </c>
      <c r="F156" s="10" t="s">
        <v>19</v>
      </c>
      <c r="G156" s="4">
        <v>0.65</v>
      </c>
      <c r="H156" s="2">
        <f>E156*G156</f>
        <v>-100.75</v>
      </c>
      <c r="J156" s="13" t="s">
        <v>38</v>
      </c>
      <c r="K156" s="9"/>
      <c r="L156" s="14" t="s">
        <v>11</v>
      </c>
      <c r="M156" s="9"/>
      <c r="N156" s="9"/>
      <c r="O156" s="14" t="s">
        <v>11</v>
      </c>
      <c r="P156" s="9"/>
      <c r="Q156" s="9">
        <f>SUM(Q151:Q155)</f>
        <v>-4820.75</v>
      </c>
    </row>
    <row r="157" spans="1:17" x14ac:dyDescent="0.25">
      <c r="A157" s="8" t="s">
        <v>38</v>
      </c>
      <c r="B157" s="9"/>
      <c r="C157" s="10" t="s">
        <v>11</v>
      </c>
      <c r="D157" s="9"/>
      <c r="E157" s="9"/>
      <c r="F157" s="10" t="s">
        <v>11</v>
      </c>
      <c r="G157" s="9"/>
      <c r="H157" s="9">
        <f>SUM(H152:H156)</f>
        <v>-4539.75</v>
      </c>
      <c r="J157" s="15" t="s">
        <v>40</v>
      </c>
      <c r="K157" s="16"/>
      <c r="L157" s="14" t="s">
        <v>11</v>
      </c>
      <c r="M157" s="16"/>
      <c r="N157" s="16"/>
      <c r="O157" s="14" t="s">
        <v>34</v>
      </c>
      <c r="P157" s="16"/>
      <c r="Q157" s="16">
        <v>-65</v>
      </c>
    </row>
    <row r="158" spans="1:17" x14ac:dyDescent="0.25">
      <c r="A158" s="11" t="s">
        <v>40</v>
      </c>
      <c r="B158" s="2"/>
      <c r="C158" s="10" t="s">
        <v>11</v>
      </c>
      <c r="D158" s="2"/>
      <c r="E158" s="2"/>
      <c r="F158" s="10" t="s">
        <v>34</v>
      </c>
      <c r="G158" s="2"/>
      <c r="H158" s="2">
        <v>-100</v>
      </c>
      <c r="J158" s="15" t="s">
        <v>120</v>
      </c>
      <c r="K158" s="16"/>
      <c r="L158" s="14" t="s">
        <v>11</v>
      </c>
      <c r="M158" s="16"/>
      <c r="N158" s="16"/>
      <c r="O158" s="14" t="s">
        <v>34</v>
      </c>
      <c r="P158" s="16"/>
      <c r="Q158" s="16">
        <v>-30</v>
      </c>
    </row>
    <row r="159" spans="1:17" x14ac:dyDescent="0.25">
      <c r="A159" s="11" t="s">
        <v>64</v>
      </c>
      <c r="B159" s="2"/>
      <c r="C159" s="10" t="s">
        <v>11</v>
      </c>
      <c r="D159" s="2"/>
      <c r="E159" s="2"/>
      <c r="F159" s="10" t="s">
        <v>34</v>
      </c>
      <c r="G159" s="2"/>
      <c r="H159" s="2">
        <v>-150</v>
      </c>
      <c r="J159" s="15" t="s">
        <v>64</v>
      </c>
      <c r="K159" s="16"/>
      <c r="L159" s="14" t="s">
        <v>11</v>
      </c>
      <c r="M159" s="16"/>
      <c r="N159" s="16"/>
      <c r="O159" s="14" t="s">
        <v>34</v>
      </c>
      <c r="P159" s="16"/>
      <c r="Q159" s="16">
        <v>-165</v>
      </c>
    </row>
    <row r="160" spans="1:17" x14ac:dyDescent="0.25">
      <c r="A160" s="11" t="s">
        <v>44</v>
      </c>
      <c r="B160" s="2"/>
      <c r="C160" s="10" t="s">
        <v>11</v>
      </c>
      <c r="D160" s="2"/>
      <c r="E160" s="2">
        <v>-550</v>
      </c>
      <c r="F160" s="10" t="s">
        <v>19</v>
      </c>
      <c r="G160" s="4">
        <v>0.65</v>
      </c>
      <c r="H160" s="2">
        <f>E160*G160</f>
        <v>-357.5</v>
      </c>
      <c r="J160" s="15" t="s">
        <v>44</v>
      </c>
      <c r="K160" s="16"/>
      <c r="L160" s="14" t="s">
        <v>11</v>
      </c>
      <c r="M160" s="16"/>
      <c r="N160" s="16">
        <v>-550</v>
      </c>
      <c r="O160" s="14" t="s">
        <v>19</v>
      </c>
      <c r="P160" s="17">
        <v>0.65</v>
      </c>
      <c r="Q160" s="16">
        <f>N160*P160</f>
        <v>-357.5</v>
      </c>
    </row>
    <row r="161" spans="1:17" x14ac:dyDescent="0.25">
      <c r="A161" s="11" t="s">
        <v>45</v>
      </c>
      <c r="B161" s="2"/>
      <c r="C161" s="10" t="s">
        <v>11</v>
      </c>
      <c r="D161" s="2"/>
      <c r="E161" s="2"/>
      <c r="F161" s="10" t="s">
        <v>34</v>
      </c>
      <c r="G161" s="2"/>
      <c r="H161" s="2">
        <v>-110</v>
      </c>
      <c r="J161" s="15" t="s">
        <v>45</v>
      </c>
      <c r="K161" s="16"/>
      <c r="L161" s="14" t="s">
        <v>11</v>
      </c>
      <c r="M161" s="16"/>
      <c r="N161" s="16"/>
      <c r="O161" s="14" t="s">
        <v>34</v>
      </c>
      <c r="P161" s="16"/>
      <c r="Q161" s="16">
        <v>-110</v>
      </c>
    </row>
    <row r="162" spans="1:17" x14ac:dyDescent="0.25">
      <c r="A162" s="8" t="s">
        <v>46</v>
      </c>
      <c r="B162" s="9"/>
      <c r="C162" s="10" t="s">
        <v>11</v>
      </c>
      <c r="D162" s="9"/>
      <c r="E162" s="9"/>
      <c r="F162" s="10" t="s">
        <v>11</v>
      </c>
      <c r="G162" s="9"/>
      <c r="H162" s="9">
        <f>SUM(H158:H161)</f>
        <v>-717.5</v>
      </c>
      <c r="J162" s="13" t="s">
        <v>46</v>
      </c>
      <c r="K162" s="9"/>
      <c r="L162" s="14" t="s">
        <v>11</v>
      </c>
      <c r="M162" s="9"/>
      <c r="N162" s="9"/>
      <c r="O162" s="14" t="s">
        <v>11</v>
      </c>
      <c r="P162" s="9"/>
      <c r="Q162" s="9">
        <f>SUM(Q157:Q161)</f>
        <v>-727.5</v>
      </c>
    </row>
    <row r="163" spans="1:17" x14ac:dyDescent="0.25">
      <c r="A163" s="8" t="s">
        <v>47</v>
      </c>
      <c r="B163" s="9"/>
      <c r="C163" s="10" t="s">
        <v>11</v>
      </c>
      <c r="D163" s="9"/>
      <c r="E163" s="9"/>
      <c r="F163" s="10" t="s">
        <v>11</v>
      </c>
      <c r="G163" s="9"/>
      <c r="H163" s="9">
        <f>SUM(H157,H162)</f>
        <v>-5257.25</v>
      </c>
      <c r="J163" s="13" t="s">
        <v>47</v>
      </c>
      <c r="K163" s="9"/>
      <c r="L163" s="14" t="s">
        <v>11</v>
      </c>
      <c r="M163" s="9"/>
      <c r="N163" s="9"/>
      <c r="O163" s="14" t="s">
        <v>11</v>
      </c>
      <c r="P163" s="9"/>
      <c r="Q163" s="9">
        <f>SUM(Q156,Q162)</f>
        <v>-5548.25</v>
      </c>
    </row>
    <row r="164" spans="1:17" x14ac:dyDescent="0.25">
      <c r="A164" s="8" t="s">
        <v>65</v>
      </c>
      <c r="B164" s="9"/>
      <c r="C164" s="10" t="s">
        <v>11</v>
      </c>
      <c r="D164" s="9"/>
      <c r="E164" s="9"/>
      <c r="F164" s="10" t="s">
        <v>11</v>
      </c>
      <c r="G164" s="9"/>
      <c r="H164" s="9">
        <f>SUM(H149,H163)</f>
        <v>1968.9499999999998</v>
      </c>
      <c r="J164" s="13" t="s">
        <v>65</v>
      </c>
      <c r="K164" s="9"/>
      <c r="L164" s="14" t="s">
        <v>11</v>
      </c>
      <c r="M164" s="9"/>
      <c r="N164" s="9"/>
      <c r="O164" s="14" t="s">
        <v>11</v>
      </c>
      <c r="P164" s="9"/>
      <c r="Q164" s="9">
        <f>SUM(Q148,Q163)</f>
        <v>1497.875</v>
      </c>
    </row>
    <row r="166" spans="1:17" x14ac:dyDescent="0.25">
      <c r="A166" s="1" t="s">
        <v>73</v>
      </c>
      <c r="J166" s="12" t="s">
        <v>73</v>
      </c>
    </row>
    <row r="167" spans="1:17" x14ac:dyDescent="0.25">
      <c r="A167" s="1" t="s">
        <v>74</v>
      </c>
      <c r="J167" s="12" t="s">
        <v>74</v>
      </c>
    </row>
    <row r="168" spans="1:17" x14ac:dyDescent="0.25">
      <c r="A168" s="1" t="s">
        <v>75</v>
      </c>
      <c r="J168" s="12" t="s">
        <v>75</v>
      </c>
    </row>
    <row r="169" spans="1:17" x14ac:dyDescent="0.25">
      <c r="A169" s="1" t="s">
        <v>76</v>
      </c>
      <c r="J169" s="12" t="s">
        <v>76</v>
      </c>
    </row>
    <row r="171" spans="1:17" x14ac:dyDescent="0.25">
      <c r="A171" s="1" t="s">
        <v>53</v>
      </c>
      <c r="J171" s="12" t="s">
        <v>53</v>
      </c>
    </row>
    <row r="173" spans="1:17" x14ac:dyDescent="0.25">
      <c r="A173" t="s">
        <v>77</v>
      </c>
      <c r="J173" t="s">
        <v>77</v>
      </c>
    </row>
    <row r="174" spans="1:17" x14ac:dyDescent="0.25">
      <c r="A174" s="1" t="s">
        <v>1</v>
      </c>
      <c r="B174" s="1" t="s">
        <v>2</v>
      </c>
      <c r="J174" s="12" t="s">
        <v>1</v>
      </c>
      <c r="K174" s="12" t="s">
        <v>2</v>
      </c>
    </row>
    <row r="175" spans="1:17" x14ac:dyDescent="0.25">
      <c r="A175" s="1" t="s">
        <v>3</v>
      </c>
      <c r="B175" s="1" t="s">
        <v>4</v>
      </c>
      <c r="J175" s="12" t="s">
        <v>3</v>
      </c>
      <c r="K175" s="12" t="s">
        <v>119</v>
      </c>
    </row>
    <row r="176" spans="1:17" x14ac:dyDescent="0.25">
      <c r="A176" s="1" t="s">
        <v>5</v>
      </c>
      <c r="B176" s="1" t="s">
        <v>6</v>
      </c>
      <c r="J176" s="12" t="s">
        <v>5</v>
      </c>
      <c r="K176" s="12" t="s">
        <v>6</v>
      </c>
    </row>
    <row r="177" spans="1:17" x14ac:dyDescent="0.25">
      <c r="A177" s="1" t="s">
        <v>7</v>
      </c>
      <c r="B177" s="1" t="s">
        <v>8</v>
      </c>
      <c r="J177" s="12" t="s">
        <v>7</v>
      </c>
      <c r="K177" s="12" t="s">
        <v>8</v>
      </c>
    </row>
    <row r="179" spans="1:17" x14ac:dyDescent="0.25">
      <c r="A179" s="6" t="s">
        <v>9</v>
      </c>
      <c r="B179" s="7" t="s">
        <v>10</v>
      </c>
      <c r="C179" s="7" t="s">
        <v>11</v>
      </c>
      <c r="D179" s="7" t="s">
        <v>12</v>
      </c>
      <c r="E179" s="7" t="s">
        <v>13</v>
      </c>
      <c r="F179" s="7" t="s">
        <v>11</v>
      </c>
      <c r="G179" s="7" t="s">
        <v>14</v>
      </c>
      <c r="H179" s="7" t="s">
        <v>15</v>
      </c>
      <c r="J179" s="6" t="s">
        <v>9</v>
      </c>
      <c r="K179" s="7" t="s">
        <v>10</v>
      </c>
      <c r="L179" s="7" t="s">
        <v>11</v>
      </c>
      <c r="M179" s="7" t="s">
        <v>12</v>
      </c>
      <c r="N179" s="7" t="s">
        <v>13</v>
      </c>
      <c r="O179" s="7" t="s">
        <v>11</v>
      </c>
      <c r="P179" s="7" t="s">
        <v>14</v>
      </c>
      <c r="Q179" s="7" t="s">
        <v>15</v>
      </c>
    </row>
    <row r="180" spans="1:17" x14ac:dyDescent="0.25">
      <c r="A180" s="8" t="s">
        <v>16</v>
      </c>
      <c r="B180" s="9"/>
      <c r="C180" s="10" t="s">
        <v>11</v>
      </c>
      <c r="D180" s="9"/>
      <c r="E180" s="9"/>
      <c r="F180" s="10" t="s">
        <v>11</v>
      </c>
      <c r="G180" s="9"/>
      <c r="H180" s="9"/>
      <c r="J180" s="13" t="s">
        <v>16</v>
      </c>
      <c r="K180" s="9"/>
      <c r="L180" s="14" t="s">
        <v>11</v>
      </c>
      <c r="M180" s="9"/>
      <c r="N180" s="9"/>
      <c r="O180" s="14" t="s">
        <v>11</v>
      </c>
      <c r="P180" s="9"/>
      <c r="Q180" s="9"/>
    </row>
    <row r="181" spans="1:17" x14ac:dyDescent="0.25">
      <c r="A181" s="11" t="s">
        <v>78</v>
      </c>
      <c r="B181" s="2"/>
      <c r="C181" s="10" t="s">
        <v>19</v>
      </c>
      <c r="D181" s="2"/>
      <c r="E181" s="5">
        <v>-1.03</v>
      </c>
      <c r="F181" s="10" t="s">
        <v>20</v>
      </c>
      <c r="G181" s="2">
        <v>850</v>
      </c>
      <c r="H181" s="2">
        <f>E181*G181</f>
        <v>-875.5</v>
      </c>
      <c r="J181" s="15" t="s">
        <v>78</v>
      </c>
      <c r="K181" s="16"/>
      <c r="L181" s="14" t="s">
        <v>19</v>
      </c>
      <c r="M181" s="16"/>
      <c r="N181" s="19">
        <v>-1.03</v>
      </c>
      <c r="O181" s="14" t="s">
        <v>20</v>
      </c>
      <c r="P181" s="16">
        <v>850</v>
      </c>
      <c r="Q181" s="16">
        <f>N181*P181</f>
        <v>-875.5</v>
      </c>
    </row>
    <row r="182" spans="1:17" x14ac:dyDescent="0.25">
      <c r="A182" s="11" t="s">
        <v>21</v>
      </c>
      <c r="B182" s="4">
        <v>225</v>
      </c>
      <c r="C182" s="10" t="s">
        <v>19</v>
      </c>
      <c r="D182" s="4">
        <f>H182/B182</f>
        <v>31.36</v>
      </c>
      <c r="E182" s="5">
        <v>0.98</v>
      </c>
      <c r="F182" s="10" t="s">
        <v>20</v>
      </c>
      <c r="G182" s="2">
        <v>7200</v>
      </c>
      <c r="H182" s="2">
        <f>E182*G182</f>
        <v>7056</v>
      </c>
      <c r="J182" s="15" t="s">
        <v>21</v>
      </c>
      <c r="K182" s="17">
        <v>225</v>
      </c>
      <c r="L182" s="14" t="s">
        <v>19</v>
      </c>
      <c r="M182" s="17">
        <f>Q182/K182</f>
        <v>30.625</v>
      </c>
      <c r="N182" s="19">
        <v>0.98</v>
      </c>
      <c r="O182" s="14" t="s">
        <v>20</v>
      </c>
      <c r="P182" s="16">
        <v>7031.25</v>
      </c>
      <c r="Q182" s="16">
        <f>N182*P182</f>
        <v>6890.625</v>
      </c>
    </row>
    <row r="183" spans="1:17" x14ac:dyDescent="0.25">
      <c r="A183" s="11" t="s">
        <v>23</v>
      </c>
      <c r="B183" s="2"/>
      <c r="C183" s="10" t="s">
        <v>11</v>
      </c>
      <c r="D183" s="2"/>
      <c r="E183" s="5">
        <v>0.98</v>
      </c>
      <c r="F183" s="10" t="s">
        <v>20</v>
      </c>
      <c r="G183" s="2">
        <v>900</v>
      </c>
      <c r="H183" s="2">
        <f>E183*G183</f>
        <v>882</v>
      </c>
      <c r="J183" s="15" t="s">
        <v>23</v>
      </c>
      <c r="K183" s="16"/>
      <c r="L183" s="14" t="s">
        <v>11</v>
      </c>
      <c r="M183" s="16"/>
      <c r="N183" s="19">
        <v>0.98</v>
      </c>
      <c r="O183" s="14" t="s">
        <v>20</v>
      </c>
      <c r="P183" s="16">
        <v>900</v>
      </c>
      <c r="Q183" s="16">
        <f>N183*P183</f>
        <v>882</v>
      </c>
    </row>
    <row r="184" spans="1:17" x14ac:dyDescent="0.25">
      <c r="A184" s="11" t="s">
        <v>11</v>
      </c>
      <c r="B184" s="2"/>
      <c r="C184" s="10" t="s">
        <v>11</v>
      </c>
      <c r="D184" s="2"/>
      <c r="E184" s="2"/>
      <c r="F184" s="10" t="s">
        <v>11</v>
      </c>
      <c r="G184" s="2"/>
      <c r="H184" s="2"/>
      <c r="J184" s="15" t="s">
        <v>11</v>
      </c>
      <c r="K184" s="16"/>
      <c r="L184" s="14" t="s">
        <v>11</v>
      </c>
      <c r="M184" s="16"/>
      <c r="N184" s="16"/>
      <c r="O184" s="14" t="s">
        <v>11</v>
      </c>
      <c r="P184" s="16"/>
      <c r="Q184" s="16"/>
    </row>
    <row r="185" spans="1:17" x14ac:dyDescent="0.25">
      <c r="A185" s="11" t="s">
        <v>24</v>
      </c>
      <c r="B185" s="2"/>
      <c r="C185" s="10" t="s">
        <v>11</v>
      </c>
      <c r="D185" s="2"/>
      <c r="E185" s="2"/>
      <c r="F185" s="10" t="s">
        <v>11</v>
      </c>
      <c r="G185" s="2"/>
      <c r="H185" s="2"/>
      <c r="J185" s="15" t="s">
        <v>24</v>
      </c>
      <c r="K185" s="16"/>
      <c r="L185" s="14" t="s">
        <v>11</v>
      </c>
      <c r="M185" s="16"/>
      <c r="N185" s="16"/>
      <c r="O185" s="14" t="s">
        <v>11</v>
      </c>
      <c r="P185" s="16"/>
      <c r="Q185" s="16"/>
    </row>
    <row r="186" spans="1:17" x14ac:dyDescent="0.25">
      <c r="A186" s="11" t="s">
        <v>11</v>
      </c>
      <c r="B186" s="2"/>
      <c r="C186" s="10" t="s">
        <v>11</v>
      </c>
      <c r="D186" s="2"/>
      <c r="E186" s="2"/>
      <c r="F186" s="10" t="s">
        <v>11</v>
      </c>
      <c r="G186" s="2"/>
      <c r="H186" s="2"/>
      <c r="J186" s="15" t="s">
        <v>11</v>
      </c>
      <c r="K186" s="16"/>
      <c r="L186" s="14" t="s">
        <v>11</v>
      </c>
      <c r="M186" s="16"/>
      <c r="N186" s="16"/>
      <c r="O186" s="14" t="s">
        <v>11</v>
      </c>
      <c r="P186" s="16"/>
      <c r="Q186" s="16"/>
    </row>
    <row r="187" spans="1:17" x14ac:dyDescent="0.25">
      <c r="A187" s="8" t="s">
        <v>25</v>
      </c>
      <c r="B187" s="9"/>
      <c r="C187" s="10" t="s">
        <v>11</v>
      </c>
      <c r="D187" s="9"/>
      <c r="E187" s="9"/>
      <c r="F187" s="10" t="s">
        <v>11</v>
      </c>
      <c r="G187" s="9"/>
      <c r="H187" s="9">
        <f>SUM(H181:H186)</f>
        <v>7062.5</v>
      </c>
      <c r="J187" s="13" t="s">
        <v>25</v>
      </c>
      <c r="K187" s="9"/>
      <c r="L187" s="14" t="s">
        <v>11</v>
      </c>
      <c r="M187" s="9"/>
      <c r="N187" s="9"/>
      <c r="O187" s="14" t="s">
        <v>11</v>
      </c>
      <c r="P187" s="9"/>
      <c r="Q187" s="9">
        <f>SUM(Q181:Q186)</f>
        <v>6897.125</v>
      </c>
    </row>
    <row r="188" spans="1:17" x14ac:dyDescent="0.25">
      <c r="A188" s="11" t="s">
        <v>11</v>
      </c>
      <c r="B188" s="2"/>
      <c r="C188" s="10" t="s">
        <v>11</v>
      </c>
      <c r="D188" s="2"/>
      <c r="E188" s="2"/>
      <c r="F188" s="10" t="s">
        <v>11</v>
      </c>
      <c r="G188" s="2"/>
      <c r="H188" s="2"/>
      <c r="J188" s="15" t="s">
        <v>11</v>
      </c>
      <c r="K188" s="16"/>
      <c r="L188" s="14" t="s">
        <v>11</v>
      </c>
      <c r="M188" s="16"/>
      <c r="N188" s="16"/>
      <c r="O188" s="14" t="s">
        <v>11</v>
      </c>
      <c r="P188" s="16"/>
      <c r="Q188" s="16"/>
    </row>
    <row r="189" spans="1:17" x14ac:dyDescent="0.25">
      <c r="A189" s="8" t="s">
        <v>26</v>
      </c>
      <c r="B189" s="9"/>
      <c r="C189" s="10" t="s">
        <v>11</v>
      </c>
      <c r="D189" s="9"/>
      <c r="E189" s="9"/>
      <c r="F189" s="10" t="s">
        <v>11</v>
      </c>
      <c r="G189" s="9"/>
      <c r="H189" s="9"/>
      <c r="J189" s="13" t="s">
        <v>26</v>
      </c>
      <c r="K189" s="9"/>
      <c r="L189" s="14" t="s">
        <v>11</v>
      </c>
      <c r="M189" s="9"/>
      <c r="N189" s="9"/>
      <c r="O189" s="14" t="s">
        <v>11</v>
      </c>
      <c r="P189" s="9"/>
      <c r="Q189" s="9"/>
    </row>
    <row r="190" spans="1:17" x14ac:dyDescent="0.25">
      <c r="A190" s="11" t="s">
        <v>60</v>
      </c>
      <c r="B190" s="2"/>
      <c r="C190" s="10" t="s">
        <v>28</v>
      </c>
      <c r="D190" s="2"/>
      <c r="E190" s="2">
        <v>-1400</v>
      </c>
      <c r="F190" s="10" t="s">
        <v>19</v>
      </c>
      <c r="G190" s="4">
        <v>2.625</v>
      </c>
      <c r="H190" s="2">
        <f>E190*G190</f>
        <v>-3675</v>
      </c>
      <c r="J190" s="15" t="s">
        <v>60</v>
      </c>
      <c r="K190" s="16"/>
      <c r="L190" s="14" t="s">
        <v>28</v>
      </c>
      <c r="M190" s="16"/>
      <c r="N190" s="16">
        <v>-1400</v>
      </c>
      <c r="O190" s="14" t="s">
        <v>19</v>
      </c>
      <c r="P190" s="17">
        <v>2.8</v>
      </c>
      <c r="Q190" s="16">
        <f>N190*P190</f>
        <v>-3919.9999999999995</v>
      </c>
    </row>
    <row r="191" spans="1:17" x14ac:dyDescent="0.25">
      <c r="A191" s="11" t="s">
        <v>30</v>
      </c>
      <c r="B191" s="2"/>
      <c r="C191" s="10" t="s">
        <v>28</v>
      </c>
      <c r="D191" s="2"/>
      <c r="E191" s="2">
        <v>-100</v>
      </c>
      <c r="F191" s="10" t="s">
        <v>19</v>
      </c>
      <c r="G191" s="4">
        <v>3.35</v>
      </c>
      <c r="H191" s="2">
        <f>E191*G191</f>
        <v>-335</v>
      </c>
      <c r="J191" s="15" t="s">
        <v>30</v>
      </c>
      <c r="K191" s="16"/>
      <c r="L191" s="14" t="s">
        <v>28</v>
      </c>
      <c r="M191" s="16"/>
      <c r="N191" s="16">
        <v>-100</v>
      </c>
      <c r="O191" s="14" t="s">
        <v>19</v>
      </c>
      <c r="P191" s="17">
        <v>3.2</v>
      </c>
      <c r="Q191" s="16">
        <f>N191*P191</f>
        <v>-320</v>
      </c>
    </row>
    <row r="192" spans="1:17" x14ac:dyDescent="0.25">
      <c r="A192" s="11" t="s">
        <v>61</v>
      </c>
      <c r="B192" s="2"/>
      <c r="C192" s="10" t="s">
        <v>28</v>
      </c>
      <c r="D192" s="2"/>
      <c r="E192" s="2">
        <v>-20</v>
      </c>
      <c r="F192" s="10" t="s">
        <v>19</v>
      </c>
      <c r="G192" s="4">
        <v>21</v>
      </c>
      <c r="H192" s="2">
        <f>E192*G192</f>
        <v>-420</v>
      </c>
      <c r="J192" s="15" t="s">
        <v>61</v>
      </c>
      <c r="K192" s="16"/>
      <c r="L192" s="14" t="s">
        <v>28</v>
      </c>
      <c r="M192" s="16"/>
      <c r="N192" s="16">
        <v>-20</v>
      </c>
      <c r="O192" s="14" t="s">
        <v>19</v>
      </c>
      <c r="P192" s="17">
        <v>23.5</v>
      </c>
      <c r="Q192" s="16">
        <f>N192*P192</f>
        <v>-470</v>
      </c>
    </row>
    <row r="193" spans="1:17" x14ac:dyDescent="0.25">
      <c r="A193" s="11" t="s">
        <v>62</v>
      </c>
      <c r="B193" s="2"/>
      <c r="C193" s="10" t="s">
        <v>34</v>
      </c>
      <c r="D193" s="2"/>
      <c r="E193" s="2">
        <v>-10</v>
      </c>
      <c r="F193" s="10" t="s">
        <v>35</v>
      </c>
      <c r="G193" s="4">
        <v>0.9</v>
      </c>
      <c r="H193" s="2">
        <f>E193*G193</f>
        <v>-9</v>
      </c>
      <c r="J193" s="15" t="s">
        <v>62</v>
      </c>
      <c r="K193" s="16"/>
      <c r="L193" s="14" t="s">
        <v>34</v>
      </c>
      <c r="M193" s="16"/>
      <c r="N193" s="16">
        <v>-10</v>
      </c>
      <c r="O193" s="14" t="s">
        <v>35</v>
      </c>
      <c r="P193" s="17">
        <v>1</v>
      </c>
      <c r="Q193" s="16">
        <f>N193*P193</f>
        <v>-10</v>
      </c>
    </row>
    <row r="194" spans="1:17" x14ac:dyDescent="0.25">
      <c r="A194" s="11" t="s">
        <v>63</v>
      </c>
      <c r="B194" s="2"/>
      <c r="C194" s="10" t="s">
        <v>34</v>
      </c>
      <c r="D194" s="2"/>
      <c r="E194" s="2">
        <v>-155</v>
      </c>
      <c r="F194" s="10" t="s">
        <v>19</v>
      </c>
      <c r="G194" s="4">
        <v>0.65</v>
      </c>
      <c r="H194" s="2">
        <f>E194*G194</f>
        <v>-100.75</v>
      </c>
      <c r="J194" s="15" t="s">
        <v>63</v>
      </c>
      <c r="K194" s="16"/>
      <c r="L194" s="14" t="s">
        <v>34</v>
      </c>
      <c r="M194" s="16"/>
      <c r="N194" s="16">
        <v>-155</v>
      </c>
      <c r="O194" s="14" t="s">
        <v>19</v>
      </c>
      <c r="P194" s="17">
        <v>0.65</v>
      </c>
      <c r="Q194" s="16">
        <f>N194*P194</f>
        <v>-100.75</v>
      </c>
    </row>
    <row r="195" spans="1:17" x14ac:dyDescent="0.25">
      <c r="A195" s="8" t="s">
        <v>38</v>
      </c>
      <c r="B195" s="9"/>
      <c r="C195" s="10" t="s">
        <v>11</v>
      </c>
      <c r="D195" s="9"/>
      <c r="E195" s="9"/>
      <c r="F195" s="10" t="s">
        <v>11</v>
      </c>
      <c r="G195" s="9"/>
      <c r="H195" s="9">
        <f>SUM(H190:H194)</f>
        <v>-4539.75</v>
      </c>
      <c r="J195" s="13" t="s">
        <v>38</v>
      </c>
      <c r="K195" s="9"/>
      <c r="L195" s="14" t="s">
        <v>11</v>
      </c>
      <c r="M195" s="9"/>
      <c r="N195" s="9"/>
      <c r="O195" s="14" t="s">
        <v>11</v>
      </c>
      <c r="P195" s="9"/>
      <c r="Q195" s="9">
        <f>SUM(Q190:Q194)</f>
        <v>-4820.75</v>
      </c>
    </row>
    <row r="196" spans="1:17" x14ac:dyDescent="0.25">
      <c r="A196" s="11" t="s">
        <v>40</v>
      </c>
      <c r="B196" s="2"/>
      <c r="C196" s="10" t="s">
        <v>11</v>
      </c>
      <c r="D196" s="2"/>
      <c r="E196" s="2"/>
      <c r="F196" s="10" t="s">
        <v>34</v>
      </c>
      <c r="G196" s="2"/>
      <c r="H196" s="2">
        <v>-100</v>
      </c>
      <c r="J196" s="15" t="s">
        <v>40</v>
      </c>
      <c r="K196" s="16"/>
      <c r="L196" s="14" t="s">
        <v>11</v>
      </c>
      <c r="M196" s="16"/>
      <c r="N196" s="16"/>
      <c r="O196" s="14" t="s">
        <v>34</v>
      </c>
      <c r="P196" s="16"/>
      <c r="Q196" s="16">
        <v>-65</v>
      </c>
    </row>
    <row r="197" spans="1:17" x14ac:dyDescent="0.25">
      <c r="A197" s="11" t="s">
        <v>64</v>
      </c>
      <c r="B197" s="2"/>
      <c r="C197" s="10" t="s">
        <v>11</v>
      </c>
      <c r="D197" s="2"/>
      <c r="E197" s="2"/>
      <c r="F197" s="10" t="s">
        <v>34</v>
      </c>
      <c r="G197" s="2"/>
      <c r="H197" s="2">
        <v>-150</v>
      </c>
      <c r="J197" s="15" t="s">
        <v>120</v>
      </c>
      <c r="K197" s="16"/>
      <c r="L197" s="14" t="s">
        <v>11</v>
      </c>
      <c r="M197" s="16"/>
      <c r="N197" s="16"/>
      <c r="O197" s="14" t="s">
        <v>34</v>
      </c>
      <c r="P197" s="16"/>
      <c r="Q197" s="16">
        <v>-30</v>
      </c>
    </row>
    <row r="198" spans="1:17" x14ac:dyDescent="0.25">
      <c r="A198" s="11" t="s">
        <v>44</v>
      </c>
      <c r="B198" s="2"/>
      <c r="C198" s="10" t="s">
        <v>11</v>
      </c>
      <c r="D198" s="2"/>
      <c r="E198" s="2">
        <v>-550</v>
      </c>
      <c r="F198" s="10" t="s">
        <v>19</v>
      </c>
      <c r="G198" s="4">
        <v>0.65</v>
      </c>
      <c r="H198" s="2">
        <f>E198*G198</f>
        <v>-357.5</v>
      </c>
      <c r="J198" s="15" t="s">
        <v>64</v>
      </c>
      <c r="K198" s="16"/>
      <c r="L198" s="14" t="s">
        <v>11</v>
      </c>
      <c r="M198" s="16"/>
      <c r="N198" s="16"/>
      <c r="O198" s="14" t="s">
        <v>34</v>
      </c>
      <c r="P198" s="16"/>
      <c r="Q198" s="16">
        <v>-165</v>
      </c>
    </row>
    <row r="199" spans="1:17" x14ac:dyDescent="0.25">
      <c r="A199" s="11" t="s">
        <v>45</v>
      </c>
      <c r="B199" s="2"/>
      <c r="C199" s="10" t="s">
        <v>11</v>
      </c>
      <c r="D199" s="2"/>
      <c r="E199" s="2"/>
      <c r="F199" s="10" t="s">
        <v>34</v>
      </c>
      <c r="G199" s="2"/>
      <c r="H199" s="2">
        <v>-110</v>
      </c>
      <c r="J199" s="15" t="s">
        <v>44</v>
      </c>
      <c r="K199" s="16"/>
      <c r="L199" s="14" t="s">
        <v>11</v>
      </c>
      <c r="M199" s="16"/>
      <c r="N199" s="16">
        <v>-550</v>
      </c>
      <c r="O199" s="14" t="s">
        <v>19</v>
      </c>
      <c r="P199" s="17">
        <v>0.65</v>
      </c>
      <c r="Q199" s="16">
        <f>N199*P199</f>
        <v>-357.5</v>
      </c>
    </row>
    <row r="200" spans="1:17" x14ac:dyDescent="0.25">
      <c r="A200" s="8" t="s">
        <v>46</v>
      </c>
      <c r="B200" s="9"/>
      <c r="C200" s="10" t="s">
        <v>11</v>
      </c>
      <c r="D200" s="9"/>
      <c r="E200" s="9"/>
      <c r="F200" s="10" t="s">
        <v>11</v>
      </c>
      <c r="G200" s="9"/>
      <c r="H200" s="9">
        <f>SUM(H196:H199)</f>
        <v>-717.5</v>
      </c>
      <c r="J200" s="15" t="s">
        <v>45</v>
      </c>
      <c r="K200" s="16"/>
      <c r="L200" s="14" t="s">
        <v>11</v>
      </c>
      <c r="M200" s="16"/>
      <c r="N200" s="16"/>
      <c r="O200" s="14" t="s">
        <v>34</v>
      </c>
      <c r="P200" s="16"/>
      <c r="Q200" s="16">
        <v>-110</v>
      </c>
    </row>
    <row r="201" spans="1:17" x14ac:dyDescent="0.25">
      <c r="A201" s="8" t="s">
        <v>47</v>
      </c>
      <c r="B201" s="9"/>
      <c r="C201" s="10" t="s">
        <v>11</v>
      </c>
      <c r="D201" s="9"/>
      <c r="E201" s="9"/>
      <c r="F201" s="10" t="s">
        <v>11</v>
      </c>
      <c r="G201" s="9"/>
      <c r="H201" s="9">
        <f>SUM(H195,H200)</f>
        <v>-5257.25</v>
      </c>
      <c r="J201" s="13" t="s">
        <v>46</v>
      </c>
      <c r="K201" s="9"/>
      <c r="L201" s="14" t="s">
        <v>11</v>
      </c>
      <c r="M201" s="9"/>
      <c r="N201" s="9"/>
      <c r="O201" s="14" t="s">
        <v>11</v>
      </c>
      <c r="P201" s="9"/>
      <c r="Q201" s="9">
        <f>SUM(Q196:Q200)</f>
        <v>-727.5</v>
      </c>
    </row>
    <row r="202" spans="1:17" x14ac:dyDescent="0.25">
      <c r="A202" s="8" t="s">
        <v>65</v>
      </c>
      <c r="B202" s="9"/>
      <c r="C202" s="10" t="s">
        <v>11</v>
      </c>
      <c r="D202" s="9"/>
      <c r="E202" s="9"/>
      <c r="F202" s="10" t="s">
        <v>11</v>
      </c>
      <c r="G202" s="9"/>
      <c r="H202" s="9">
        <f>SUM(H187,H201)</f>
        <v>1805.25</v>
      </c>
      <c r="J202" s="13" t="s">
        <v>47</v>
      </c>
      <c r="K202" s="9"/>
      <c r="L202" s="14" t="s">
        <v>11</v>
      </c>
      <c r="M202" s="9"/>
      <c r="N202" s="9"/>
      <c r="O202" s="14" t="s">
        <v>11</v>
      </c>
      <c r="P202" s="9"/>
      <c r="Q202" s="9">
        <f>SUM(Q195,Q201)</f>
        <v>-5548.25</v>
      </c>
    </row>
    <row r="203" spans="1:17" x14ac:dyDescent="0.25">
      <c r="J203" s="13" t="s">
        <v>65</v>
      </c>
      <c r="K203" s="9"/>
      <c r="L203" s="14" t="s">
        <v>11</v>
      </c>
      <c r="M203" s="9"/>
      <c r="N203" s="9"/>
      <c r="O203" s="14" t="s">
        <v>11</v>
      </c>
      <c r="P203" s="9"/>
      <c r="Q203" s="9">
        <f>SUM(Q187,Q202)</f>
        <v>1348.875</v>
      </c>
    </row>
    <row r="204" spans="1:17" x14ac:dyDescent="0.25">
      <c r="A204" s="1" t="s">
        <v>73</v>
      </c>
    </row>
    <row r="205" spans="1:17" x14ac:dyDescent="0.25">
      <c r="A205" s="1" t="s">
        <v>79</v>
      </c>
      <c r="J205" s="12" t="s">
        <v>73</v>
      </c>
    </row>
    <row r="206" spans="1:17" x14ac:dyDescent="0.25">
      <c r="A206" s="1" t="s">
        <v>80</v>
      </c>
      <c r="J206" s="12" t="s">
        <v>79</v>
      </c>
    </row>
    <row r="207" spans="1:17" x14ac:dyDescent="0.25">
      <c r="A207" s="1" t="s">
        <v>81</v>
      </c>
      <c r="J207" s="12" t="s">
        <v>80</v>
      </c>
    </row>
    <row r="208" spans="1:17" x14ac:dyDescent="0.25">
      <c r="J208" s="12" t="s">
        <v>81</v>
      </c>
    </row>
    <row r="209" spans="1:17" x14ac:dyDescent="0.25">
      <c r="A209" s="1" t="s">
        <v>53</v>
      </c>
    </row>
    <row r="210" spans="1:17" x14ac:dyDescent="0.25">
      <c r="J210" s="12" t="s">
        <v>53</v>
      </c>
    </row>
    <row r="212" spans="1:17" x14ac:dyDescent="0.25">
      <c r="A212" t="s">
        <v>82</v>
      </c>
      <c r="J212" t="s">
        <v>82</v>
      </c>
    </row>
    <row r="213" spans="1:17" x14ac:dyDescent="0.25">
      <c r="A213" s="1" t="s">
        <v>1</v>
      </c>
      <c r="B213" s="1" t="s">
        <v>2</v>
      </c>
      <c r="J213" s="12" t="s">
        <v>1</v>
      </c>
      <c r="K213" s="12" t="s">
        <v>2</v>
      </c>
    </row>
    <row r="214" spans="1:17" x14ac:dyDescent="0.25">
      <c r="A214" s="1" t="s">
        <v>3</v>
      </c>
      <c r="B214" s="1" t="s">
        <v>4</v>
      </c>
      <c r="J214" s="12" t="s">
        <v>3</v>
      </c>
      <c r="K214" s="12" t="s">
        <v>119</v>
      </c>
    </row>
    <row r="215" spans="1:17" x14ac:dyDescent="0.25">
      <c r="A215" s="1" t="s">
        <v>5</v>
      </c>
      <c r="B215" s="1" t="s">
        <v>6</v>
      </c>
      <c r="J215" s="12" t="s">
        <v>5</v>
      </c>
      <c r="K215" s="12" t="s">
        <v>6</v>
      </c>
    </row>
    <row r="216" spans="1:17" x14ac:dyDescent="0.25">
      <c r="A216" s="1" t="s">
        <v>7</v>
      </c>
      <c r="B216" s="1" t="s">
        <v>8</v>
      </c>
      <c r="J216" s="12" t="s">
        <v>7</v>
      </c>
      <c r="K216" s="12" t="s">
        <v>8</v>
      </c>
    </row>
    <row r="218" spans="1:17" x14ac:dyDescent="0.25">
      <c r="A218" s="6" t="s">
        <v>9</v>
      </c>
      <c r="B218" s="7" t="s">
        <v>10</v>
      </c>
      <c r="C218" s="7" t="s">
        <v>11</v>
      </c>
      <c r="D218" s="7" t="s">
        <v>12</v>
      </c>
      <c r="E218" s="7" t="s">
        <v>13</v>
      </c>
      <c r="F218" s="7" t="s">
        <v>11</v>
      </c>
      <c r="G218" s="7" t="s">
        <v>14</v>
      </c>
      <c r="H218" s="7" t="s">
        <v>15</v>
      </c>
      <c r="J218" s="6" t="s">
        <v>9</v>
      </c>
      <c r="K218" s="7" t="s">
        <v>10</v>
      </c>
      <c r="L218" s="7" t="s">
        <v>11</v>
      </c>
      <c r="M218" s="7" t="s">
        <v>12</v>
      </c>
      <c r="N218" s="7" t="s">
        <v>13</v>
      </c>
      <c r="O218" s="7" t="s">
        <v>11</v>
      </c>
      <c r="P218" s="7" t="s">
        <v>14</v>
      </c>
      <c r="Q218" s="7" t="s">
        <v>15</v>
      </c>
    </row>
    <row r="219" spans="1:17" x14ac:dyDescent="0.25">
      <c r="A219" s="8" t="s">
        <v>16</v>
      </c>
      <c r="B219" s="9"/>
      <c r="C219" s="10" t="s">
        <v>11</v>
      </c>
      <c r="D219" s="9"/>
      <c r="E219" s="9"/>
      <c r="F219" s="10" t="s">
        <v>11</v>
      </c>
      <c r="G219" s="9"/>
      <c r="H219" s="9"/>
      <c r="J219" s="13" t="s">
        <v>16</v>
      </c>
      <c r="K219" s="9"/>
      <c r="L219" s="14" t="s">
        <v>11</v>
      </c>
      <c r="M219" s="9"/>
      <c r="N219" s="9"/>
      <c r="O219" s="14" t="s">
        <v>11</v>
      </c>
      <c r="P219" s="9"/>
      <c r="Q219" s="9"/>
    </row>
    <row r="220" spans="1:17" x14ac:dyDescent="0.25">
      <c r="A220" s="11" t="s">
        <v>83</v>
      </c>
      <c r="B220" s="2">
        <v>-110</v>
      </c>
      <c r="C220" s="10" t="s">
        <v>19</v>
      </c>
      <c r="D220" s="2">
        <f>H220/B220</f>
        <v>18.545454545454547</v>
      </c>
      <c r="E220" s="5">
        <v>-1.02</v>
      </c>
      <c r="F220" s="10" t="s">
        <v>20</v>
      </c>
      <c r="G220" s="2">
        <v>2000</v>
      </c>
      <c r="H220" s="2">
        <f>E220*G220</f>
        <v>-2040</v>
      </c>
      <c r="J220" s="15" t="s">
        <v>83</v>
      </c>
      <c r="K220" s="16">
        <v>-110</v>
      </c>
      <c r="L220" s="14" t="s">
        <v>19</v>
      </c>
      <c r="M220" s="16">
        <f>Q220/K220</f>
        <v>18.545454545454547</v>
      </c>
      <c r="N220" s="19">
        <v>-1.02</v>
      </c>
      <c r="O220" s="14" t="s">
        <v>20</v>
      </c>
      <c r="P220" s="16">
        <v>2000</v>
      </c>
      <c r="Q220" s="16">
        <f>N220*P220</f>
        <v>-2040</v>
      </c>
    </row>
    <row r="221" spans="1:17" x14ac:dyDescent="0.25">
      <c r="A221" s="11" t="s">
        <v>84</v>
      </c>
      <c r="B221" s="4">
        <v>305</v>
      </c>
      <c r="C221" s="10" t="s">
        <v>19</v>
      </c>
      <c r="D221" s="4">
        <f>H221/B221</f>
        <v>31.359999999999996</v>
      </c>
      <c r="E221" s="5">
        <v>0.98</v>
      </c>
      <c r="F221" s="10" t="s">
        <v>20</v>
      </c>
      <c r="G221" s="2">
        <v>9760</v>
      </c>
      <c r="H221" s="2">
        <f>E221*G221</f>
        <v>9564.7999999999993</v>
      </c>
      <c r="J221" s="15" t="s">
        <v>84</v>
      </c>
      <c r="K221" s="17">
        <v>305</v>
      </c>
      <c r="L221" s="14" t="s">
        <v>19</v>
      </c>
      <c r="M221" s="17">
        <f>Q221/K221</f>
        <v>30.625</v>
      </c>
      <c r="N221" s="19">
        <v>0.98</v>
      </c>
      <c r="O221" s="14" t="s">
        <v>20</v>
      </c>
      <c r="P221" s="16">
        <v>9531.25</v>
      </c>
      <c r="Q221" s="16">
        <f>N221*P221</f>
        <v>9340.625</v>
      </c>
    </row>
    <row r="222" spans="1:17" x14ac:dyDescent="0.25">
      <c r="A222" s="11" t="s">
        <v>85</v>
      </c>
      <c r="B222" s="4">
        <v>305</v>
      </c>
      <c r="C222" s="10" t="s">
        <v>19</v>
      </c>
      <c r="D222" s="2">
        <f>H222/B222</f>
        <v>2.94</v>
      </c>
      <c r="E222" s="5">
        <v>0.98</v>
      </c>
      <c r="F222" s="10" t="s">
        <v>20</v>
      </c>
      <c r="G222" s="2">
        <v>915</v>
      </c>
      <c r="H222" s="2">
        <f>E222*G222</f>
        <v>896.69999999999993</v>
      </c>
      <c r="J222" s="15" t="s">
        <v>85</v>
      </c>
      <c r="K222" s="17">
        <v>305</v>
      </c>
      <c r="L222" s="14" t="s">
        <v>19</v>
      </c>
      <c r="M222" s="16">
        <f>Q222/K222</f>
        <v>2.94</v>
      </c>
      <c r="N222" s="19">
        <v>0.98</v>
      </c>
      <c r="O222" s="14" t="s">
        <v>20</v>
      </c>
      <c r="P222" s="16">
        <v>915</v>
      </c>
      <c r="Q222" s="16">
        <f>N222*P222</f>
        <v>896.69999999999993</v>
      </c>
    </row>
    <row r="223" spans="1:17" x14ac:dyDescent="0.25">
      <c r="A223" s="11" t="s">
        <v>23</v>
      </c>
      <c r="B223" s="2"/>
      <c r="C223" s="10" t="s">
        <v>11</v>
      </c>
      <c r="D223" s="2"/>
      <c r="E223" s="5">
        <v>0.98</v>
      </c>
      <c r="F223" s="10" t="s">
        <v>20</v>
      </c>
      <c r="G223" s="2">
        <v>900</v>
      </c>
      <c r="H223" s="2">
        <f>E223*G223</f>
        <v>882</v>
      </c>
      <c r="J223" s="15" t="s">
        <v>23</v>
      </c>
      <c r="K223" s="16"/>
      <c r="L223" s="14" t="s">
        <v>11</v>
      </c>
      <c r="M223" s="16"/>
      <c r="N223" s="19">
        <v>0.98</v>
      </c>
      <c r="O223" s="14" t="s">
        <v>20</v>
      </c>
      <c r="P223" s="16">
        <v>900</v>
      </c>
      <c r="Q223" s="16">
        <f>N223*P223</f>
        <v>882</v>
      </c>
    </row>
    <row r="224" spans="1:17" x14ac:dyDescent="0.25">
      <c r="A224" s="11" t="s">
        <v>11</v>
      </c>
      <c r="B224" s="2"/>
      <c r="C224" s="10" t="s">
        <v>11</v>
      </c>
      <c r="D224" s="2"/>
      <c r="E224" s="2"/>
      <c r="F224" s="10" t="s">
        <v>11</v>
      </c>
      <c r="G224" s="2"/>
      <c r="H224" s="2"/>
      <c r="J224" s="15" t="s">
        <v>11</v>
      </c>
      <c r="K224" s="16"/>
      <c r="L224" s="14" t="s">
        <v>11</v>
      </c>
      <c r="M224" s="16"/>
      <c r="N224" s="16"/>
      <c r="O224" s="14" t="s">
        <v>11</v>
      </c>
      <c r="P224" s="16"/>
      <c r="Q224" s="16"/>
    </row>
    <row r="225" spans="1:17" x14ac:dyDescent="0.25">
      <c r="A225" s="11" t="s">
        <v>24</v>
      </c>
      <c r="B225" s="2"/>
      <c r="C225" s="10" t="s">
        <v>11</v>
      </c>
      <c r="D225" s="2"/>
      <c r="E225" s="2"/>
      <c r="F225" s="10" t="s">
        <v>11</v>
      </c>
      <c r="G225" s="2"/>
      <c r="H225" s="2"/>
      <c r="J225" s="15" t="s">
        <v>24</v>
      </c>
      <c r="K225" s="16"/>
      <c r="L225" s="14" t="s">
        <v>11</v>
      </c>
      <c r="M225" s="16"/>
      <c r="N225" s="16"/>
      <c r="O225" s="14" t="s">
        <v>11</v>
      </c>
      <c r="P225" s="16"/>
      <c r="Q225" s="16"/>
    </row>
    <row r="226" spans="1:17" x14ac:dyDescent="0.25">
      <c r="A226" s="11" t="s">
        <v>11</v>
      </c>
      <c r="B226" s="2"/>
      <c r="C226" s="10" t="s">
        <v>11</v>
      </c>
      <c r="D226" s="2"/>
      <c r="E226" s="2"/>
      <c r="F226" s="10" t="s">
        <v>11</v>
      </c>
      <c r="G226" s="2"/>
      <c r="H226" s="2"/>
      <c r="J226" s="15" t="s">
        <v>11</v>
      </c>
      <c r="K226" s="16"/>
      <c r="L226" s="14" t="s">
        <v>11</v>
      </c>
      <c r="M226" s="16"/>
      <c r="N226" s="16"/>
      <c r="O226" s="14" t="s">
        <v>11</v>
      </c>
      <c r="P226" s="16"/>
      <c r="Q226" s="16"/>
    </row>
    <row r="227" spans="1:17" x14ac:dyDescent="0.25">
      <c r="A227" s="8" t="s">
        <v>25</v>
      </c>
      <c r="B227" s="9"/>
      <c r="C227" s="10" t="s">
        <v>11</v>
      </c>
      <c r="D227" s="9"/>
      <c r="E227" s="9"/>
      <c r="F227" s="10" t="s">
        <v>11</v>
      </c>
      <c r="G227" s="9"/>
      <c r="H227" s="9">
        <f>SUM(H220:H226)</f>
        <v>9303.5</v>
      </c>
      <c r="J227" s="13" t="s">
        <v>25</v>
      </c>
      <c r="K227" s="9"/>
      <c r="L227" s="14" t="s">
        <v>11</v>
      </c>
      <c r="M227" s="9"/>
      <c r="N227" s="9"/>
      <c r="O227" s="14" t="s">
        <v>11</v>
      </c>
      <c r="P227" s="9"/>
      <c r="Q227" s="9">
        <f>SUM(Q220:Q226)</f>
        <v>9079.3250000000007</v>
      </c>
    </row>
    <row r="228" spans="1:17" x14ac:dyDescent="0.25">
      <c r="A228" s="11" t="s">
        <v>11</v>
      </c>
      <c r="B228" s="2"/>
      <c r="C228" s="10" t="s">
        <v>11</v>
      </c>
      <c r="D228" s="2"/>
      <c r="E228" s="2"/>
      <c r="F228" s="10" t="s">
        <v>11</v>
      </c>
      <c r="G228" s="2"/>
      <c r="H228" s="2"/>
      <c r="J228" s="15" t="s">
        <v>11</v>
      </c>
      <c r="K228" s="16"/>
      <c r="L228" s="14" t="s">
        <v>11</v>
      </c>
      <c r="M228" s="16"/>
      <c r="N228" s="16"/>
      <c r="O228" s="14" t="s">
        <v>11</v>
      </c>
      <c r="P228" s="16"/>
      <c r="Q228" s="16"/>
    </row>
    <row r="229" spans="1:17" x14ac:dyDescent="0.25">
      <c r="A229" s="8" t="s">
        <v>26</v>
      </c>
      <c r="B229" s="9"/>
      <c r="C229" s="10" t="s">
        <v>11</v>
      </c>
      <c r="D229" s="9"/>
      <c r="E229" s="9"/>
      <c r="F229" s="10" t="s">
        <v>11</v>
      </c>
      <c r="G229" s="9"/>
      <c r="H229" s="9"/>
      <c r="J229" s="13" t="s">
        <v>26</v>
      </c>
      <c r="K229" s="9"/>
      <c r="L229" s="14" t="s">
        <v>11</v>
      </c>
      <c r="M229" s="9"/>
      <c r="N229" s="9"/>
      <c r="O229" s="14" t="s">
        <v>11</v>
      </c>
      <c r="P229" s="9"/>
      <c r="Q229" s="9"/>
    </row>
    <row r="230" spans="1:17" x14ac:dyDescent="0.25">
      <c r="A230" s="11" t="s">
        <v>29</v>
      </c>
      <c r="B230" s="2"/>
      <c r="C230" s="10" t="s">
        <v>28</v>
      </c>
      <c r="D230" s="2"/>
      <c r="E230" s="2">
        <v>-400</v>
      </c>
      <c r="F230" s="10" t="s">
        <v>19</v>
      </c>
      <c r="G230" s="4">
        <v>2.3650000000000002</v>
      </c>
      <c r="H230" s="2">
        <f>E230*G230</f>
        <v>-946.00000000000011</v>
      </c>
      <c r="J230" s="15" t="s">
        <v>29</v>
      </c>
      <c r="K230" s="16"/>
      <c r="L230" s="14" t="s">
        <v>28</v>
      </c>
      <c r="M230" s="16"/>
      <c r="N230" s="16">
        <v>-400</v>
      </c>
      <c r="O230" s="14" t="s">
        <v>19</v>
      </c>
      <c r="P230" s="17">
        <v>2.15</v>
      </c>
      <c r="Q230" s="16">
        <f>N230*P230</f>
        <v>-860</v>
      </c>
    </row>
    <row r="231" spans="1:17" x14ac:dyDescent="0.25">
      <c r="A231" s="11" t="s">
        <v>60</v>
      </c>
      <c r="B231" s="2"/>
      <c r="C231" s="10" t="s">
        <v>28</v>
      </c>
      <c r="D231" s="2"/>
      <c r="E231" s="2">
        <v>-100</v>
      </c>
      <c r="F231" s="10" t="s">
        <v>19</v>
      </c>
      <c r="G231" s="4">
        <v>2.625</v>
      </c>
      <c r="H231" s="2">
        <f>E231*G231</f>
        <v>-262.5</v>
      </c>
      <c r="J231" s="15" t="s">
        <v>60</v>
      </c>
      <c r="K231" s="16"/>
      <c r="L231" s="14" t="s">
        <v>28</v>
      </c>
      <c r="M231" s="16"/>
      <c r="N231" s="16">
        <v>-100</v>
      </c>
      <c r="O231" s="14" t="s">
        <v>19</v>
      </c>
      <c r="P231" s="17">
        <v>2.8</v>
      </c>
      <c r="Q231" s="16">
        <f>N231*P231</f>
        <v>-280</v>
      </c>
    </row>
    <row r="232" spans="1:17" x14ac:dyDescent="0.25">
      <c r="A232" s="11" t="s">
        <v>86</v>
      </c>
      <c r="B232" s="2"/>
      <c r="C232" s="10" t="s">
        <v>28</v>
      </c>
      <c r="D232" s="2"/>
      <c r="E232" s="2"/>
      <c r="F232" s="10" t="s">
        <v>19</v>
      </c>
      <c r="G232" s="2"/>
      <c r="H232" s="2">
        <v>-270</v>
      </c>
      <c r="J232" s="15" t="s">
        <v>86</v>
      </c>
      <c r="K232" s="16"/>
      <c r="L232" s="14" t="s">
        <v>28</v>
      </c>
      <c r="M232" s="16"/>
      <c r="N232" s="16"/>
      <c r="O232" s="14" t="s">
        <v>19</v>
      </c>
      <c r="P232" s="16"/>
      <c r="Q232" s="16">
        <v>-295</v>
      </c>
    </row>
    <row r="233" spans="1:17" x14ac:dyDescent="0.25">
      <c r="A233" s="11" t="s">
        <v>87</v>
      </c>
      <c r="B233" s="2"/>
      <c r="C233" s="10" t="s">
        <v>34</v>
      </c>
      <c r="D233" s="2"/>
      <c r="E233" s="2">
        <v>-2458</v>
      </c>
      <c r="F233" s="10" t="s">
        <v>35</v>
      </c>
      <c r="G233" s="4">
        <v>1.4</v>
      </c>
      <c r="H233" s="2">
        <f>E233*G233</f>
        <v>-3441.2</v>
      </c>
      <c r="J233" s="15" t="s">
        <v>87</v>
      </c>
      <c r="K233" s="16"/>
      <c r="L233" s="14" t="s">
        <v>34</v>
      </c>
      <c r="M233" s="16"/>
      <c r="N233" s="16">
        <v>-2458</v>
      </c>
      <c r="O233" s="14" t="s">
        <v>35</v>
      </c>
      <c r="P233" s="17">
        <v>1.5</v>
      </c>
      <c r="Q233" s="16">
        <f>N233*P233</f>
        <v>-3687</v>
      </c>
    </row>
    <row r="234" spans="1:17" x14ac:dyDescent="0.25">
      <c r="A234" s="8" t="s">
        <v>38</v>
      </c>
      <c r="B234" s="9"/>
      <c r="C234" s="10" t="s">
        <v>11</v>
      </c>
      <c r="D234" s="9"/>
      <c r="E234" s="9"/>
      <c r="F234" s="10" t="s">
        <v>11</v>
      </c>
      <c r="G234" s="9"/>
      <c r="H234" s="9">
        <f>SUM(H230:H233)</f>
        <v>-4919.7</v>
      </c>
      <c r="J234" s="13" t="s">
        <v>38</v>
      </c>
      <c r="K234" s="9"/>
      <c r="L234" s="14" t="s">
        <v>11</v>
      </c>
      <c r="M234" s="9"/>
      <c r="N234" s="9"/>
      <c r="O234" s="14" t="s">
        <v>11</v>
      </c>
      <c r="P234" s="9"/>
      <c r="Q234" s="9">
        <f>SUM(Q230:Q233)</f>
        <v>-5122</v>
      </c>
    </row>
    <row r="235" spans="1:17" x14ac:dyDescent="0.25">
      <c r="A235" s="11" t="s">
        <v>88</v>
      </c>
      <c r="B235" s="2"/>
      <c r="C235" s="10" t="s">
        <v>11</v>
      </c>
      <c r="D235" s="2"/>
      <c r="E235" s="2"/>
      <c r="F235" s="10" t="s">
        <v>34</v>
      </c>
      <c r="G235" s="2"/>
      <c r="H235" s="2">
        <v>-130</v>
      </c>
      <c r="J235" s="15" t="s">
        <v>88</v>
      </c>
      <c r="K235" s="16"/>
      <c r="L235" s="14" t="s">
        <v>11</v>
      </c>
      <c r="M235" s="16"/>
      <c r="N235" s="16"/>
      <c r="O235" s="14" t="s">
        <v>34</v>
      </c>
      <c r="P235" s="16"/>
      <c r="Q235" s="16">
        <v>-135</v>
      </c>
    </row>
    <row r="236" spans="1:17" x14ac:dyDescent="0.25">
      <c r="A236" s="11" t="s">
        <v>64</v>
      </c>
      <c r="B236" s="2"/>
      <c r="C236" s="10" t="s">
        <v>11</v>
      </c>
      <c r="D236" s="2"/>
      <c r="E236" s="2"/>
      <c r="F236" s="10" t="s">
        <v>34</v>
      </c>
      <c r="G236" s="2"/>
      <c r="H236" s="2">
        <v>-150</v>
      </c>
      <c r="J236" s="15" t="s">
        <v>64</v>
      </c>
      <c r="K236" s="16"/>
      <c r="L236" s="14" t="s">
        <v>11</v>
      </c>
      <c r="M236" s="16"/>
      <c r="N236" s="16"/>
      <c r="O236" s="14" t="s">
        <v>34</v>
      </c>
      <c r="P236" s="16"/>
      <c r="Q236" s="16">
        <v>-165</v>
      </c>
    </row>
    <row r="237" spans="1:17" x14ac:dyDescent="0.25">
      <c r="A237" s="11" t="s">
        <v>44</v>
      </c>
      <c r="B237" s="2"/>
      <c r="C237" s="10" t="s">
        <v>11</v>
      </c>
      <c r="D237" s="2"/>
      <c r="E237" s="2">
        <v>-550</v>
      </c>
      <c r="F237" s="10" t="s">
        <v>19</v>
      </c>
      <c r="G237" s="4">
        <v>0.65</v>
      </c>
      <c r="H237" s="2">
        <f>E237*G237</f>
        <v>-357.5</v>
      </c>
      <c r="J237" s="15" t="s">
        <v>44</v>
      </c>
      <c r="K237" s="16"/>
      <c r="L237" s="14" t="s">
        <v>11</v>
      </c>
      <c r="M237" s="16"/>
      <c r="N237" s="16">
        <v>-550</v>
      </c>
      <c r="O237" s="14" t="s">
        <v>19</v>
      </c>
      <c r="P237" s="17">
        <v>0.65</v>
      </c>
      <c r="Q237" s="16">
        <f>N237*P237</f>
        <v>-357.5</v>
      </c>
    </row>
    <row r="238" spans="1:17" x14ac:dyDescent="0.25">
      <c r="A238" s="11" t="s">
        <v>45</v>
      </c>
      <c r="B238" s="2"/>
      <c r="C238" s="10" t="s">
        <v>11</v>
      </c>
      <c r="D238" s="2"/>
      <c r="E238" s="2"/>
      <c r="F238" s="10" t="s">
        <v>34</v>
      </c>
      <c r="G238" s="2"/>
      <c r="H238" s="2">
        <v>-110</v>
      </c>
      <c r="J238" s="15" t="s">
        <v>45</v>
      </c>
      <c r="K238" s="16"/>
      <c r="L238" s="14" t="s">
        <v>11</v>
      </c>
      <c r="M238" s="16"/>
      <c r="N238" s="16"/>
      <c r="O238" s="14" t="s">
        <v>34</v>
      </c>
      <c r="P238" s="16"/>
      <c r="Q238" s="16">
        <v>-110</v>
      </c>
    </row>
    <row r="239" spans="1:17" x14ac:dyDescent="0.25">
      <c r="A239" s="8" t="s">
        <v>46</v>
      </c>
      <c r="B239" s="9"/>
      <c r="C239" s="10" t="s">
        <v>11</v>
      </c>
      <c r="D239" s="9"/>
      <c r="E239" s="9"/>
      <c r="F239" s="10" t="s">
        <v>11</v>
      </c>
      <c r="G239" s="9"/>
      <c r="H239" s="9">
        <f>SUM(H235:H238)</f>
        <v>-747.5</v>
      </c>
      <c r="J239" s="13" t="s">
        <v>46</v>
      </c>
      <c r="K239" s="9"/>
      <c r="L239" s="14" t="s">
        <v>11</v>
      </c>
      <c r="M239" s="9"/>
      <c r="N239" s="9"/>
      <c r="O239" s="14" t="s">
        <v>11</v>
      </c>
      <c r="P239" s="9"/>
      <c r="Q239" s="9">
        <f>SUM(Q235:Q238)</f>
        <v>-767.5</v>
      </c>
    </row>
    <row r="240" spans="1:17" x14ac:dyDescent="0.25">
      <c r="A240" s="8" t="s">
        <v>47</v>
      </c>
      <c r="B240" s="9"/>
      <c r="C240" s="10" t="s">
        <v>11</v>
      </c>
      <c r="D240" s="9"/>
      <c r="E240" s="9"/>
      <c r="F240" s="10" t="s">
        <v>11</v>
      </c>
      <c r="G240" s="9"/>
      <c r="H240" s="9">
        <f>SUM(H234,H239)</f>
        <v>-5667.2</v>
      </c>
      <c r="J240" s="13" t="s">
        <v>47</v>
      </c>
      <c r="K240" s="9"/>
      <c r="L240" s="14" t="s">
        <v>11</v>
      </c>
      <c r="M240" s="9"/>
      <c r="N240" s="9"/>
      <c r="O240" s="14" t="s">
        <v>11</v>
      </c>
      <c r="P240" s="9"/>
      <c r="Q240" s="9">
        <f>SUM(Q234,Q239)</f>
        <v>-5889.5</v>
      </c>
    </row>
    <row r="241" spans="1:17" x14ac:dyDescent="0.25">
      <c r="A241" s="8" t="s">
        <v>89</v>
      </c>
      <c r="B241" s="9"/>
      <c r="C241" s="10" t="s">
        <v>11</v>
      </c>
      <c r="D241" s="9"/>
      <c r="E241" s="9"/>
      <c r="F241" s="10" t="s">
        <v>11</v>
      </c>
      <c r="G241" s="9"/>
      <c r="H241" s="9">
        <f>SUM(H227,H240)</f>
        <v>3636.3</v>
      </c>
      <c r="J241" s="13" t="s">
        <v>89</v>
      </c>
      <c r="K241" s="9"/>
      <c r="L241" s="14" t="s">
        <v>11</v>
      </c>
      <c r="M241" s="9"/>
      <c r="N241" s="9"/>
      <c r="O241" s="14" t="s">
        <v>11</v>
      </c>
      <c r="P241" s="9"/>
      <c r="Q241" s="9">
        <f>SUM(Q227,Q240)</f>
        <v>3189.8250000000007</v>
      </c>
    </row>
    <row r="243" spans="1:17" x14ac:dyDescent="0.25">
      <c r="A243" s="1" t="s">
        <v>90</v>
      </c>
      <c r="J243" s="12" t="s">
        <v>90</v>
      </c>
    </row>
    <row r="245" spans="1:17" x14ac:dyDescent="0.25">
      <c r="A245" s="1" t="s">
        <v>53</v>
      </c>
      <c r="J245" s="12" t="s">
        <v>53</v>
      </c>
    </row>
    <row r="247" spans="1:17" x14ac:dyDescent="0.25">
      <c r="A247" t="s">
        <v>91</v>
      </c>
      <c r="J247" t="s">
        <v>91</v>
      </c>
    </row>
    <row r="248" spans="1:17" x14ac:dyDescent="0.25">
      <c r="A248" s="1" t="s">
        <v>1</v>
      </c>
      <c r="B248" s="1" t="s">
        <v>2</v>
      </c>
      <c r="J248" s="12" t="s">
        <v>1</v>
      </c>
      <c r="K248" s="12" t="s">
        <v>2</v>
      </c>
    </row>
    <row r="249" spans="1:17" x14ac:dyDescent="0.25">
      <c r="A249" s="1" t="s">
        <v>3</v>
      </c>
      <c r="B249" s="1" t="s">
        <v>4</v>
      </c>
      <c r="J249" s="12" t="s">
        <v>3</v>
      </c>
      <c r="K249" s="12" t="s">
        <v>119</v>
      </c>
    </row>
    <row r="250" spans="1:17" x14ac:dyDescent="0.25">
      <c r="A250" s="1" t="s">
        <v>5</v>
      </c>
      <c r="B250" s="1" t="s">
        <v>6</v>
      </c>
      <c r="J250" s="12" t="s">
        <v>5</v>
      </c>
      <c r="K250" s="12" t="s">
        <v>6</v>
      </c>
    </row>
    <row r="251" spans="1:17" x14ac:dyDescent="0.25">
      <c r="A251" s="1" t="s">
        <v>7</v>
      </c>
      <c r="B251" s="1" t="s">
        <v>8</v>
      </c>
      <c r="J251" s="12" t="s">
        <v>7</v>
      </c>
      <c r="K251" s="12" t="s">
        <v>8</v>
      </c>
    </row>
    <row r="253" spans="1:17" x14ac:dyDescent="0.25">
      <c r="A253" s="6" t="s">
        <v>9</v>
      </c>
      <c r="B253" s="7" t="s">
        <v>10</v>
      </c>
      <c r="C253" s="7" t="s">
        <v>11</v>
      </c>
      <c r="D253" s="7" t="s">
        <v>12</v>
      </c>
      <c r="E253" s="7" t="s">
        <v>13</v>
      </c>
      <c r="F253" s="7" t="s">
        <v>11</v>
      </c>
      <c r="G253" s="7" t="s">
        <v>14</v>
      </c>
      <c r="H253" s="7" t="s">
        <v>15</v>
      </c>
      <c r="J253" s="6" t="s">
        <v>9</v>
      </c>
      <c r="K253" s="7" t="s">
        <v>10</v>
      </c>
      <c r="L253" s="7" t="s">
        <v>11</v>
      </c>
      <c r="M253" s="7" t="s">
        <v>12</v>
      </c>
      <c r="N253" s="7" t="s">
        <v>13</v>
      </c>
      <c r="O253" s="7" t="s">
        <v>11</v>
      </c>
      <c r="P253" s="7" t="s">
        <v>14</v>
      </c>
      <c r="Q253" s="7" t="s">
        <v>15</v>
      </c>
    </row>
    <row r="254" spans="1:17" x14ac:dyDescent="0.25">
      <c r="A254" s="8" t="s">
        <v>16</v>
      </c>
      <c r="B254" s="9"/>
      <c r="C254" s="10" t="s">
        <v>11</v>
      </c>
      <c r="D254" s="9"/>
      <c r="E254" s="9"/>
      <c r="F254" s="10" t="s">
        <v>11</v>
      </c>
      <c r="G254" s="9"/>
      <c r="H254" s="9"/>
      <c r="J254" s="13" t="s">
        <v>16</v>
      </c>
      <c r="K254" s="9"/>
      <c r="L254" s="14" t="s">
        <v>11</v>
      </c>
      <c r="M254" s="9"/>
      <c r="N254" s="9"/>
      <c r="O254" s="14" t="s">
        <v>11</v>
      </c>
      <c r="P254" s="9"/>
      <c r="Q254" s="9"/>
    </row>
    <row r="255" spans="1:17" x14ac:dyDescent="0.25">
      <c r="A255" s="11" t="s">
        <v>83</v>
      </c>
      <c r="B255" s="2">
        <v>-90</v>
      </c>
      <c r="C255" s="10" t="s">
        <v>19</v>
      </c>
      <c r="D255" s="2">
        <f>H255/B255</f>
        <v>14.733333333333333</v>
      </c>
      <c r="E255" s="5">
        <v>-1.02</v>
      </c>
      <c r="F255" s="10" t="s">
        <v>20</v>
      </c>
      <c r="G255" s="2">
        <v>1300</v>
      </c>
      <c r="H255" s="2">
        <f>E255*G255</f>
        <v>-1326</v>
      </c>
      <c r="J255" s="15" t="s">
        <v>83</v>
      </c>
      <c r="K255" s="16">
        <v>-90</v>
      </c>
      <c r="L255" s="14" t="s">
        <v>19</v>
      </c>
      <c r="M255" s="16">
        <f>Q255/K255</f>
        <v>14.733333333333333</v>
      </c>
      <c r="N255" s="19">
        <v>-1.02</v>
      </c>
      <c r="O255" s="14" t="s">
        <v>20</v>
      </c>
      <c r="P255" s="16">
        <v>1300</v>
      </c>
      <c r="Q255" s="16">
        <f>N255*P255</f>
        <v>-1326</v>
      </c>
    </row>
    <row r="256" spans="1:17" x14ac:dyDescent="0.25">
      <c r="A256" s="11" t="s">
        <v>84</v>
      </c>
      <c r="B256" s="4">
        <v>263</v>
      </c>
      <c r="C256" s="10" t="s">
        <v>19</v>
      </c>
      <c r="D256" s="4">
        <f>H256/B256</f>
        <v>33.32</v>
      </c>
      <c r="E256" s="5">
        <v>0.98</v>
      </c>
      <c r="F256" s="10" t="s">
        <v>20</v>
      </c>
      <c r="G256" s="2">
        <v>8942</v>
      </c>
      <c r="H256" s="2">
        <f>E256*G256</f>
        <v>8763.16</v>
      </c>
      <c r="J256" s="15" t="s">
        <v>84</v>
      </c>
      <c r="K256" s="17">
        <v>263</v>
      </c>
      <c r="L256" s="14" t="s">
        <v>19</v>
      </c>
      <c r="M256" s="17">
        <f>Q256/K256</f>
        <v>33.075000000000003</v>
      </c>
      <c r="N256" s="19">
        <v>0.98</v>
      </c>
      <c r="O256" s="14" t="s">
        <v>20</v>
      </c>
      <c r="P256" s="16">
        <v>8876.25</v>
      </c>
      <c r="Q256" s="16">
        <f>N256*P256</f>
        <v>8698.7250000000004</v>
      </c>
    </row>
    <row r="257" spans="1:17" x14ac:dyDescent="0.25">
      <c r="A257" s="11" t="s">
        <v>85</v>
      </c>
      <c r="B257" s="4">
        <v>263</v>
      </c>
      <c r="C257" s="10" t="s">
        <v>19</v>
      </c>
      <c r="D257" s="2">
        <f>H257/B257</f>
        <v>2.94</v>
      </c>
      <c r="E257" s="5">
        <v>0.98</v>
      </c>
      <c r="F257" s="10" t="s">
        <v>20</v>
      </c>
      <c r="G257" s="2">
        <v>789</v>
      </c>
      <c r="H257" s="2">
        <f>E257*G257</f>
        <v>773.22</v>
      </c>
      <c r="J257" s="15" t="s">
        <v>85</v>
      </c>
      <c r="K257" s="17">
        <v>263</v>
      </c>
      <c r="L257" s="14" t="s">
        <v>19</v>
      </c>
      <c r="M257" s="16">
        <f>Q257/K257</f>
        <v>2.94</v>
      </c>
      <c r="N257" s="19">
        <v>0.98</v>
      </c>
      <c r="O257" s="14" t="s">
        <v>20</v>
      </c>
      <c r="P257" s="16">
        <v>789</v>
      </c>
      <c r="Q257" s="16">
        <f>N257*P257</f>
        <v>773.22</v>
      </c>
    </row>
    <row r="258" spans="1:17" x14ac:dyDescent="0.25">
      <c r="A258" s="11" t="s">
        <v>23</v>
      </c>
      <c r="B258" s="2"/>
      <c r="C258" s="10" t="s">
        <v>11</v>
      </c>
      <c r="D258" s="2"/>
      <c r="E258" s="5">
        <v>0.98</v>
      </c>
      <c r="F258" s="10" t="s">
        <v>20</v>
      </c>
      <c r="G258" s="2">
        <v>900</v>
      </c>
      <c r="H258" s="2">
        <f>E258*G258</f>
        <v>882</v>
      </c>
      <c r="J258" s="15" t="s">
        <v>23</v>
      </c>
      <c r="K258" s="16"/>
      <c r="L258" s="14" t="s">
        <v>11</v>
      </c>
      <c r="M258" s="16"/>
      <c r="N258" s="19">
        <v>0.98</v>
      </c>
      <c r="O258" s="14" t="s">
        <v>20</v>
      </c>
      <c r="P258" s="16">
        <v>900</v>
      </c>
      <c r="Q258" s="16">
        <f>N258*P258</f>
        <v>882</v>
      </c>
    </row>
    <row r="259" spans="1:17" x14ac:dyDescent="0.25">
      <c r="A259" s="11" t="s">
        <v>11</v>
      </c>
      <c r="B259" s="2"/>
      <c r="C259" s="10" t="s">
        <v>11</v>
      </c>
      <c r="D259" s="2"/>
      <c r="E259" s="2"/>
      <c r="F259" s="10" t="s">
        <v>11</v>
      </c>
      <c r="G259" s="2"/>
      <c r="H259" s="2"/>
      <c r="J259" s="15" t="s">
        <v>11</v>
      </c>
      <c r="K259" s="16"/>
      <c r="L259" s="14" t="s">
        <v>11</v>
      </c>
      <c r="M259" s="16"/>
      <c r="N259" s="16"/>
      <c r="O259" s="14" t="s">
        <v>11</v>
      </c>
      <c r="P259" s="16"/>
      <c r="Q259" s="16"/>
    </row>
    <row r="260" spans="1:17" x14ac:dyDescent="0.25">
      <c r="A260" s="11" t="s">
        <v>24</v>
      </c>
      <c r="B260" s="2"/>
      <c r="C260" s="10" t="s">
        <v>11</v>
      </c>
      <c r="D260" s="2"/>
      <c r="E260" s="2"/>
      <c r="F260" s="10" t="s">
        <v>11</v>
      </c>
      <c r="G260" s="2"/>
      <c r="H260" s="2"/>
      <c r="J260" s="15" t="s">
        <v>24</v>
      </c>
      <c r="K260" s="16"/>
      <c r="L260" s="14" t="s">
        <v>11</v>
      </c>
      <c r="M260" s="16"/>
      <c r="N260" s="16"/>
      <c r="O260" s="14" t="s">
        <v>11</v>
      </c>
      <c r="P260" s="16"/>
      <c r="Q260" s="16"/>
    </row>
    <row r="261" spans="1:17" x14ac:dyDescent="0.25">
      <c r="A261" s="11" t="s">
        <v>11</v>
      </c>
      <c r="B261" s="2"/>
      <c r="C261" s="10" t="s">
        <v>11</v>
      </c>
      <c r="D261" s="2"/>
      <c r="E261" s="2"/>
      <c r="F261" s="10" t="s">
        <v>11</v>
      </c>
      <c r="G261" s="2"/>
      <c r="H261" s="2"/>
      <c r="J261" s="15" t="s">
        <v>11</v>
      </c>
      <c r="K261" s="16"/>
      <c r="L261" s="14" t="s">
        <v>11</v>
      </c>
      <c r="M261" s="16"/>
      <c r="N261" s="16"/>
      <c r="O261" s="14" t="s">
        <v>11</v>
      </c>
      <c r="P261" s="16"/>
      <c r="Q261" s="16"/>
    </row>
    <row r="262" spans="1:17" x14ac:dyDescent="0.25">
      <c r="A262" s="8" t="s">
        <v>25</v>
      </c>
      <c r="B262" s="9"/>
      <c r="C262" s="10" t="s">
        <v>11</v>
      </c>
      <c r="D262" s="9"/>
      <c r="E262" s="9"/>
      <c r="F262" s="10" t="s">
        <v>11</v>
      </c>
      <c r="G262" s="9"/>
      <c r="H262" s="9">
        <f>SUM(H255:H261)</f>
        <v>9092.3799999999992</v>
      </c>
      <c r="J262" s="13" t="s">
        <v>25</v>
      </c>
      <c r="K262" s="9"/>
      <c r="L262" s="14" t="s">
        <v>11</v>
      </c>
      <c r="M262" s="9"/>
      <c r="N262" s="9"/>
      <c r="O262" s="14" t="s">
        <v>11</v>
      </c>
      <c r="P262" s="9"/>
      <c r="Q262" s="9">
        <f>SUM(Q255:Q261)</f>
        <v>9027.9449999999997</v>
      </c>
    </row>
    <row r="263" spans="1:17" x14ac:dyDescent="0.25">
      <c r="A263" s="11" t="s">
        <v>11</v>
      </c>
      <c r="B263" s="2"/>
      <c r="C263" s="10" t="s">
        <v>11</v>
      </c>
      <c r="D263" s="2"/>
      <c r="E263" s="2"/>
      <c r="F263" s="10" t="s">
        <v>11</v>
      </c>
      <c r="G263" s="2"/>
      <c r="H263" s="2"/>
      <c r="J263" s="15" t="s">
        <v>11</v>
      </c>
      <c r="K263" s="16"/>
      <c r="L263" s="14" t="s">
        <v>11</v>
      </c>
      <c r="M263" s="16"/>
      <c r="N263" s="16"/>
      <c r="O263" s="14" t="s">
        <v>11</v>
      </c>
      <c r="P263" s="16"/>
      <c r="Q263" s="16"/>
    </row>
    <row r="264" spans="1:17" x14ac:dyDescent="0.25">
      <c r="A264" s="8" t="s">
        <v>26</v>
      </c>
      <c r="B264" s="9"/>
      <c r="C264" s="10" t="s">
        <v>11</v>
      </c>
      <c r="D264" s="9"/>
      <c r="E264" s="9"/>
      <c r="F264" s="10" t="s">
        <v>11</v>
      </c>
      <c r="G264" s="9"/>
      <c r="H264" s="9"/>
      <c r="J264" s="13" t="s">
        <v>26</v>
      </c>
      <c r="K264" s="9"/>
      <c r="L264" s="14" t="s">
        <v>11</v>
      </c>
      <c r="M264" s="9"/>
      <c r="N264" s="9"/>
      <c r="O264" s="14" t="s">
        <v>11</v>
      </c>
      <c r="P264" s="9"/>
      <c r="Q264" s="9"/>
    </row>
    <row r="265" spans="1:17" x14ac:dyDescent="0.25">
      <c r="A265" s="11" t="s">
        <v>29</v>
      </c>
      <c r="B265" s="2"/>
      <c r="C265" s="10" t="s">
        <v>28</v>
      </c>
      <c r="D265" s="2"/>
      <c r="E265" s="2">
        <v>-400</v>
      </c>
      <c r="F265" s="10" t="s">
        <v>19</v>
      </c>
      <c r="G265" s="4">
        <v>2.3650000000000002</v>
      </c>
      <c r="H265" s="2">
        <f>E265*G265</f>
        <v>-946.00000000000011</v>
      </c>
      <c r="J265" s="15" t="s">
        <v>29</v>
      </c>
      <c r="K265" s="16"/>
      <c r="L265" s="14" t="s">
        <v>28</v>
      </c>
      <c r="M265" s="16"/>
      <c r="N265" s="16">
        <v>-400</v>
      </c>
      <c r="O265" s="14" t="s">
        <v>19</v>
      </c>
      <c r="P265" s="17">
        <v>2.15</v>
      </c>
      <c r="Q265" s="16">
        <f>N265*P265</f>
        <v>-860</v>
      </c>
    </row>
    <row r="266" spans="1:17" x14ac:dyDescent="0.25">
      <c r="A266" s="11" t="s">
        <v>60</v>
      </c>
      <c r="B266" s="2"/>
      <c r="C266" s="10" t="s">
        <v>28</v>
      </c>
      <c r="D266" s="2"/>
      <c r="E266" s="2">
        <v>-100</v>
      </c>
      <c r="F266" s="10" t="s">
        <v>19</v>
      </c>
      <c r="G266" s="4">
        <v>2.625</v>
      </c>
      <c r="H266" s="2">
        <f>E266*G266</f>
        <v>-262.5</v>
      </c>
      <c r="J266" s="15" t="s">
        <v>60</v>
      </c>
      <c r="K266" s="16"/>
      <c r="L266" s="14" t="s">
        <v>28</v>
      </c>
      <c r="M266" s="16"/>
      <c r="N266" s="16">
        <v>-100</v>
      </c>
      <c r="O266" s="14" t="s">
        <v>19</v>
      </c>
      <c r="P266" s="17">
        <v>2.8</v>
      </c>
      <c r="Q266" s="16">
        <f>N266*P266</f>
        <v>-280</v>
      </c>
    </row>
    <row r="267" spans="1:17" x14ac:dyDescent="0.25">
      <c r="A267" s="11" t="s">
        <v>86</v>
      </c>
      <c r="B267" s="2"/>
      <c r="C267" s="10" t="s">
        <v>28</v>
      </c>
      <c r="D267" s="2"/>
      <c r="E267" s="2"/>
      <c r="F267" s="10" t="s">
        <v>19</v>
      </c>
      <c r="G267" s="2"/>
      <c r="H267" s="2">
        <v>-270</v>
      </c>
      <c r="J267" s="15" t="s">
        <v>86</v>
      </c>
      <c r="K267" s="16"/>
      <c r="L267" s="14" t="s">
        <v>28</v>
      </c>
      <c r="M267" s="16"/>
      <c r="N267" s="16"/>
      <c r="O267" s="14" t="s">
        <v>19</v>
      </c>
      <c r="P267" s="16"/>
      <c r="Q267" s="16">
        <v>-295</v>
      </c>
    </row>
    <row r="268" spans="1:17" x14ac:dyDescent="0.25">
      <c r="A268" s="11" t="s">
        <v>87</v>
      </c>
      <c r="B268" s="2"/>
      <c r="C268" s="10" t="s">
        <v>34</v>
      </c>
      <c r="D268" s="2"/>
      <c r="E268" s="2">
        <v>-2165</v>
      </c>
      <c r="F268" s="10" t="s">
        <v>35</v>
      </c>
      <c r="G268" s="4">
        <v>1.4</v>
      </c>
      <c r="H268" s="2">
        <f>E268*G268</f>
        <v>-3031</v>
      </c>
      <c r="J268" s="15" t="s">
        <v>87</v>
      </c>
      <c r="K268" s="16"/>
      <c r="L268" s="14" t="s">
        <v>34</v>
      </c>
      <c r="M268" s="16"/>
      <c r="N268" s="16">
        <v>-2165</v>
      </c>
      <c r="O268" s="14" t="s">
        <v>35</v>
      </c>
      <c r="P268" s="17">
        <v>1.5</v>
      </c>
      <c r="Q268" s="16">
        <f>N268*P268</f>
        <v>-3247.5</v>
      </c>
    </row>
    <row r="269" spans="1:17" x14ac:dyDescent="0.25">
      <c r="A269" s="8" t="s">
        <v>38</v>
      </c>
      <c r="B269" s="9"/>
      <c r="C269" s="10" t="s">
        <v>11</v>
      </c>
      <c r="D269" s="9"/>
      <c r="E269" s="9"/>
      <c r="F269" s="10" t="s">
        <v>11</v>
      </c>
      <c r="G269" s="9"/>
      <c r="H269" s="9">
        <f>SUM(H265:H268)</f>
        <v>-4509.5</v>
      </c>
      <c r="J269" s="13" t="s">
        <v>38</v>
      </c>
      <c r="K269" s="9"/>
      <c r="L269" s="14" t="s">
        <v>11</v>
      </c>
      <c r="M269" s="9"/>
      <c r="N269" s="9"/>
      <c r="O269" s="14" t="s">
        <v>11</v>
      </c>
      <c r="P269" s="9"/>
      <c r="Q269" s="9">
        <f>SUM(Q265:Q268)</f>
        <v>-4682.5</v>
      </c>
    </row>
    <row r="270" spans="1:17" x14ac:dyDescent="0.25">
      <c r="A270" s="11" t="s">
        <v>88</v>
      </c>
      <c r="B270" s="2"/>
      <c r="C270" s="10" t="s">
        <v>11</v>
      </c>
      <c r="D270" s="2"/>
      <c r="E270" s="2"/>
      <c r="F270" s="10" t="s">
        <v>34</v>
      </c>
      <c r="G270" s="2"/>
      <c r="H270" s="2">
        <v>-130</v>
      </c>
      <c r="J270" s="15" t="s">
        <v>88</v>
      </c>
      <c r="K270" s="16"/>
      <c r="L270" s="14" t="s">
        <v>11</v>
      </c>
      <c r="M270" s="16"/>
      <c r="N270" s="16"/>
      <c r="O270" s="14" t="s">
        <v>34</v>
      </c>
      <c r="P270" s="16"/>
      <c r="Q270" s="16">
        <v>-135</v>
      </c>
    </row>
    <row r="271" spans="1:17" x14ac:dyDescent="0.25">
      <c r="A271" s="11" t="s">
        <v>64</v>
      </c>
      <c r="B271" s="2"/>
      <c r="C271" s="10" t="s">
        <v>11</v>
      </c>
      <c r="D271" s="2"/>
      <c r="E271" s="2"/>
      <c r="F271" s="10" t="s">
        <v>34</v>
      </c>
      <c r="G271" s="2"/>
      <c r="H271" s="2">
        <v>-150</v>
      </c>
      <c r="J271" s="15" t="s">
        <v>64</v>
      </c>
      <c r="K271" s="16"/>
      <c r="L271" s="14" t="s">
        <v>11</v>
      </c>
      <c r="M271" s="16"/>
      <c r="N271" s="16"/>
      <c r="O271" s="14" t="s">
        <v>34</v>
      </c>
      <c r="P271" s="16"/>
      <c r="Q271" s="16">
        <v>-165</v>
      </c>
    </row>
    <row r="272" spans="1:17" x14ac:dyDescent="0.25">
      <c r="A272" s="11" t="s">
        <v>44</v>
      </c>
      <c r="B272" s="2"/>
      <c r="C272" s="10" t="s">
        <v>11</v>
      </c>
      <c r="D272" s="2"/>
      <c r="E272" s="2">
        <v>-550</v>
      </c>
      <c r="F272" s="10" t="s">
        <v>19</v>
      </c>
      <c r="G272" s="4">
        <v>0.65</v>
      </c>
      <c r="H272" s="2">
        <f>E272*G272</f>
        <v>-357.5</v>
      </c>
      <c r="J272" s="15" t="s">
        <v>44</v>
      </c>
      <c r="K272" s="16"/>
      <c r="L272" s="14" t="s">
        <v>11</v>
      </c>
      <c r="M272" s="16"/>
      <c r="N272" s="16">
        <v>-550</v>
      </c>
      <c r="O272" s="14" t="s">
        <v>19</v>
      </c>
      <c r="P272" s="17">
        <v>0.65</v>
      </c>
      <c r="Q272" s="16">
        <f>N272*P272</f>
        <v>-357.5</v>
      </c>
    </row>
    <row r="273" spans="1:17" x14ac:dyDescent="0.25">
      <c r="A273" s="11" t="s">
        <v>45</v>
      </c>
      <c r="B273" s="2"/>
      <c r="C273" s="10" t="s">
        <v>11</v>
      </c>
      <c r="D273" s="2"/>
      <c r="E273" s="2"/>
      <c r="F273" s="10" t="s">
        <v>34</v>
      </c>
      <c r="G273" s="2"/>
      <c r="H273" s="2">
        <v>-110</v>
      </c>
      <c r="J273" s="15" t="s">
        <v>45</v>
      </c>
      <c r="K273" s="16"/>
      <c r="L273" s="14" t="s">
        <v>11</v>
      </c>
      <c r="M273" s="16"/>
      <c r="N273" s="16"/>
      <c r="O273" s="14" t="s">
        <v>34</v>
      </c>
      <c r="P273" s="16"/>
      <c r="Q273" s="16">
        <v>-110</v>
      </c>
    </row>
    <row r="274" spans="1:17" x14ac:dyDescent="0.25">
      <c r="A274" s="8" t="s">
        <v>46</v>
      </c>
      <c r="B274" s="9"/>
      <c r="C274" s="10" t="s">
        <v>11</v>
      </c>
      <c r="D274" s="9"/>
      <c r="E274" s="9"/>
      <c r="F274" s="10" t="s">
        <v>11</v>
      </c>
      <c r="G274" s="9"/>
      <c r="H274" s="9">
        <f>SUM(H270:H273)</f>
        <v>-747.5</v>
      </c>
      <c r="J274" s="13" t="s">
        <v>46</v>
      </c>
      <c r="K274" s="9"/>
      <c r="L274" s="14" t="s">
        <v>11</v>
      </c>
      <c r="M274" s="9"/>
      <c r="N274" s="9"/>
      <c r="O274" s="14" t="s">
        <v>11</v>
      </c>
      <c r="P274" s="9"/>
      <c r="Q274" s="9">
        <f>SUM(Q270:Q273)</f>
        <v>-767.5</v>
      </c>
    </row>
    <row r="275" spans="1:17" x14ac:dyDescent="0.25">
      <c r="A275" s="8" t="s">
        <v>47</v>
      </c>
      <c r="B275" s="9"/>
      <c r="C275" s="10" t="s">
        <v>11</v>
      </c>
      <c r="D275" s="9"/>
      <c r="E275" s="9"/>
      <c r="F275" s="10" t="s">
        <v>11</v>
      </c>
      <c r="G275" s="9"/>
      <c r="H275" s="9">
        <f>SUM(H269,H274)</f>
        <v>-5257</v>
      </c>
      <c r="J275" s="13" t="s">
        <v>47</v>
      </c>
      <c r="K275" s="9"/>
      <c r="L275" s="14" t="s">
        <v>11</v>
      </c>
      <c r="M275" s="9"/>
      <c r="N275" s="9"/>
      <c r="O275" s="14" t="s">
        <v>11</v>
      </c>
      <c r="P275" s="9"/>
      <c r="Q275" s="9">
        <f>SUM(Q269,Q274)</f>
        <v>-5450</v>
      </c>
    </row>
    <row r="276" spans="1:17" x14ac:dyDescent="0.25">
      <c r="A276" s="8" t="s">
        <v>89</v>
      </c>
      <c r="B276" s="9"/>
      <c r="C276" s="10" t="s">
        <v>11</v>
      </c>
      <c r="D276" s="9"/>
      <c r="E276" s="9"/>
      <c r="F276" s="10" t="s">
        <v>11</v>
      </c>
      <c r="G276" s="9"/>
      <c r="H276" s="9">
        <f>SUM(H262,H275)</f>
        <v>3835.3799999999992</v>
      </c>
      <c r="J276" s="13" t="s">
        <v>89</v>
      </c>
      <c r="K276" s="9"/>
      <c r="L276" s="14" t="s">
        <v>11</v>
      </c>
      <c r="M276" s="9"/>
      <c r="N276" s="9"/>
      <c r="O276" s="14" t="s">
        <v>11</v>
      </c>
      <c r="P276" s="9"/>
      <c r="Q276" s="9">
        <f>SUM(Q262,Q275)</f>
        <v>3577.9449999999997</v>
      </c>
    </row>
    <row r="278" spans="1:17" x14ac:dyDescent="0.25">
      <c r="A278" s="1" t="s">
        <v>92</v>
      </c>
      <c r="J278" s="12" t="s">
        <v>92</v>
      </c>
    </row>
    <row r="280" spans="1:17" x14ac:dyDescent="0.25">
      <c r="A280" s="1" t="s">
        <v>53</v>
      </c>
      <c r="J280" s="12" t="s">
        <v>53</v>
      </c>
    </row>
    <row r="282" spans="1:17" x14ac:dyDescent="0.25">
      <c r="A282" t="s">
        <v>93</v>
      </c>
      <c r="J282" t="s">
        <v>93</v>
      </c>
    </row>
    <row r="283" spans="1:17" x14ac:dyDescent="0.25">
      <c r="A283" s="1" t="s">
        <v>1</v>
      </c>
      <c r="B283" s="1" t="s">
        <v>2</v>
      </c>
      <c r="J283" s="12" t="s">
        <v>1</v>
      </c>
      <c r="K283" s="12" t="s">
        <v>2</v>
      </c>
    </row>
    <row r="284" spans="1:17" x14ac:dyDescent="0.25">
      <c r="A284" s="1" t="s">
        <v>3</v>
      </c>
      <c r="B284" s="1" t="s">
        <v>4</v>
      </c>
      <c r="J284" s="12" t="s">
        <v>3</v>
      </c>
      <c r="K284" s="12" t="s">
        <v>119</v>
      </c>
    </row>
    <row r="285" spans="1:17" x14ac:dyDescent="0.25">
      <c r="A285" s="1" t="s">
        <v>5</v>
      </c>
      <c r="B285" s="1" t="s">
        <v>6</v>
      </c>
      <c r="J285" s="12" t="s">
        <v>5</v>
      </c>
      <c r="K285" s="12" t="s">
        <v>6</v>
      </c>
    </row>
    <row r="286" spans="1:17" x14ac:dyDescent="0.25">
      <c r="A286" s="1" t="s">
        <v>7</v>
      </c>
      <c r="B286" s="1" t="s">
        <v>8</v>
      </c>
      <c r="J286" s="12" t="s">
        <v>7</v>
      </c>
      <c r="K286" s="12" t="s">
        <v>8</v>
      </c>
    </row>
    <row r="288" spans="1:17" x14ac:dyDescent="0.25">
      <c r="A288" s="6" t="s">
        <v>9</v>
      </c>
      <c r="B288" s="7" t="s">
        <v>10</v>
      </c>
      <c r="C288" s="7" t="s">
        <v>11</v>
      </c>
      <c r="D288" s="7" t="s">
        <v>12</v>
      </c>
      <c r="E288" s="7" t="s">
        <v>13</v>
      </c>
      <c r="F288" s="7" t="s">
        <v>11</v>
      </c>
      <c r="G288" s="7" t="s">
        <v>14</v>
      </c>
      <c r="H288" s="7" t="s">
        <v>15</v>
      </c>
      <c r="J288" s="6" t="s">
        <v>9</v>
      </c>
      <c r="K288" s="7" t="s">
        <v>10</v>
      </c>
      <c r="L288" s="7" t="s">
        <v>11</v>
      </c>
      <c r="M288" s="7" t="s">
        <v>12</v>
      </c>
      <c r="N288" s="7" t="s">
        <v>13</v>
      </c>
      <c r="O288" s="7" t="s">
        <v>11</v>
      </c>
      <c r="P288" s="7" t="s">
        <v>14</v>
      </c>
      <c r="Q288" s="7" t="s">
        <v>15</v>
      </c>
    </row>
    <row r="289" spans="1:17" x14ac:dyDescent="0.25">
      <c r="A289" s="8" t="s">
        <v>16</v>
      </c>
      <c r="B289" s="9"/>
      <c r="C289" s="10" t="s">
        <v>11</v>
      </c>
      <c r="D289" s="9"/>
      <c r="E289" s="9"/>
      <c r="F289" s="10" t="s">
        <v>11</v>
      </c>
      <c r="G289" s="9"/>
      <c r="H289" s="9"/>
      <c r="J289" s="13" t="s">
        <v>16</v>
      </c>
      <c r="K289" s="9"/>
      <c r="L289" s="14" t="s">
        <v>11</v>
      </c>
      <c r="M289" s="9"/>
      <c r="N289" s="9"/>
      <c r="O289" s="14" t="s">
        <v>11</v>
      </c>
      <c r="P289" s="9"/>
      <c r="Q289" s="9"/>
    </row>
    <row r="290" spans="1:17" x14ac:dyDescent="0.25">
      <c r="A290" s="11" t="s">
        <v>58</v>
      </c>
      <c r="B290" s="2"/>
      <c r="C290" s="10" t="s">
        <v>19</v>
      </c>
      <c r="D290" s="2"/>
      <c r="E290" s="4">
        <v>-1.02</v>
      </c>
      <c r="F290" s="10" t="s">
        <v>20</v>
      </c>
      <c r="G290" s="2">
        <v>1385.5</v>
      </c>
      <c r="H290" s="2">
        <f>E290*G290</f>
        <v>-1413.21</v>
      </c>
      <c r="J290" s="15" t="s">
        <v>58</v>
      </c>
      <c r="K290" s="16"/>
      <c r="L290" s="14" t="s">
        <v>19</v>
      </c>
      <c r="M290" s="16"/>
      <c r="N290" s="17">
        <v>-1.02</v>
      </c>
      <c r="O290" s="14" t="s">
        <v>20</v>
      </c>
      <c r="P290" s="16">
        <v>1410</v>
      </c>
      <c r="Q290" s="16">
        <f>N290*P290</f>
        <v>-1438.2</v>
      </c>
    </row>
    <row r="291" spans="1:17" x14ac:dyDescent="0.25">
      <c r="A291" s="11" t="s">
        <v>94</v>
      </c>
      <c r="B291" s="2">
        <v>258.7</v>
      </c>
      <c r="C291" s="10" t="s">
        <v>19</v>
      </c>
      <c r="D291" s="4">
        <f>H291/B291</f>
        <v>31.646556242752226</v>
      </c>
      <c r="E291" s="4">
        <v>0.98</v>
      </c>
      <c r="F291" s="10" t="s">
        <v>20</v>
      </c>
      <c r="G291" s="2">
        <v>8354.0450000000001</v>
      </c>
      <c r="H291" s="2">
        <f>E291*G291</f>
        <v>8186.9641000000001</v>
      </c>
      <c r="J291" s="15" t="s">
        <v>94</v>
      </c>
      <c r="K291" s="16">
        <v>258.7</v>
      </c>
      <c r="L291" s="14" t="s">
        <v>19</v>
      </c>
      <c r="M291" s="17">
        <f>Q291/K291</f>
        <v>33.113355237727099</v>
      </c>
      <c r="N291" s="17">
        <v>0.98</v>
      </c>
      <c r="O291" s="14" t="s">
        <v>20</v>
      </c>
      <c r="P291" s="16">
        <v>8741.25</v>
      </c>
      <c r="Q291" s="16">
        <f>N291*P291</f>
        <v>8566.4249999999993</v>
      </c>
    </row>
    <row r="292" spans="1:17" x14ac:dyDescent="0.25">
      <c r="A292" s="11" t="s">
        <v>95</v>
      </c>
      <c r="B292" s="2">
        <v>258.7</v>
      </c>
      <c r="C292" s="10" t="s">
        <v>19</v>
      </c>
      <c r="D292" s="4"/>
      <c r="E292" s="4">
        <v>0.98</v>
      </c>
      <c r="F292" s="10" t="s">
        <v>20</v>
      </c>
      <c r="G292" s="2"/>
      <c r="H292" s="2"/>
      <c r="J292" s="15" t="s">
        <v>95</v>
      </c>
      <c r="K292" s="16">
        <v>258.7</v>
      </c>
      <c r="L292" s="14" t="s">
        <v>19</v>
      </c>
      <c r="M292" s="17"/>
      <c r="N292" s="17">
        <v>0.98</v>
      </c>
      <c r="O292" s="14" t="s">
        <v>20</v>
      </c>
      <c r="P292" s="16"/>
      <c r="Q292" s="16"/>
    </row>
    <row r="293" spans="1:17" x14ac:dyDescent="0.25">
      <c r="A293" s="11" t="s">
        <v>96</v>
      </c>
      <c r="B293" s="2"/>
      <c r="C293" s="10" t="s">
        <v>11</v>
      </c>
      <c r="D293" s="2"/>
      <c r="E293" s="4">
        <v>0.98</v>
      </c>
      <c r="F293" s="10" t="s">
        <v>20</v>
      </c>
      <c r="G293" s="2">
        <v>900</v>
      </c>
      <c r="H293" s="2">
        <f>E293*G293</f>
        <v>882</v>
      </c>
      <c r="J293" s="15" t="s">
        <v>96</v>
      </c>
      <c r="K293" s="16"/>
      <c r="L293" s="14" t="s">
        <v>11</v>
      </c>
      <c r="M293" s="16"/>
      <c r="N293" s="17">
        <v>0.98</v>
      </c>
      <c r="O293" s="14" t="s">
        <v>20</v>
      </c>
      <c r="P293" s="16">
        <v>900</v>
      </c>
      <c r="Q293" s="16">
        <f>N293*P293</f>
        <v>882</v>
      </c>
    </row>
    <row r="294" spans="1:17" x14ac:dyDescent="0.25">
      <c r="A294" s="11" t="s">
        <v>11</v>
      </c>
      <c r="B294" s="2"/>
      <c r="C294" s="10" t="s">
        <v>11</v>
      </c>
      <c r="D294" s="2"/>
      <c r="E294" s="2"/>
      <c r="F294" s="10" t="s">
        <v>11</v>
      </c>
      <c r="G294" s="2"/>
      <c r="H294" s="2"/>
      <c r="J294" s="15" t="s">
        <v>11</v>
      </c>
      <c r="K294" s="16"/>
      <c r="L294" s="14" t="s">
        <v>11</v>
      </c>
      <c r="M294" s="16"/>
      <c r="N294" s="16"/>
      <c r="O294" s="14" t="s">
        <v>11</v>
      </c>
      <c r="P294" s="16"/>
      <c r="Q294" s="16"/>
    </row>
    <row r="295" spans="1:17" x14ac:dyDescent="0.25">
      <c r="A295" s="11" t="s">
        <v>24</v>
      </c>
      <c r="B295" s="2"/>
      <c r="C295" s="10" t="s">
        <v>11</v>
      </c>
      <c r="D295" s="2"/>
      <c r="E295" s="2"/>
      <c r="F295" s="10" t="s">
        <v>11</v>
      </c>
      <c r="G295" s="2"/>
      <c r="H295" s="2"/>
      <c r="J295" s="15" t="s">
        <v>24</v>
      </c>
      <c r="K295" s="16"/>
      <c r="L295" s="14" t="s">
        <v>11</v>
      </c>
      <c r="M295" s="16"/>
      <c r="N295" s="16"/>
      <c r="O295" s="14" t="s">
        <v>11</v>
      </c>
      <c r="P295" s="16"/>
      <c r="Q295" s="16"/>
    </row>
    <row r="296" spans="1:17" x14ac:dyDescent="0.25">
      <c r="A296" s="11" t="s">
        <v>11</v>
      </c>
      <c r="B296" s="2"/>
      <c r="C296" s="10" t="s">
        <v>11</v>
      </c>
      <c r="D296" s="2"/>
      <c r="E296" s="2"/>
      <c r="F296" s="10" t="s">
        <v>11</v>
      </c>
      <c r="G296" s="2"/>
      <c r="H296" s="2"/>
      <c r="J296" s="15" t="s">
        <v>11</v>
      </c>
      <c r="K296" s="16"/>
      <c r="L296" s="14" t="s">
        <v>11</v>
      </c>
      <c r="M296" s="16"/>
      <c r="N296" s="16"/>
      <c r="O296" s="14" t="s">
        <v>11</v>
      </c>
      <c r="P296" s="16"/>
      <c r="Q296" s="16"/>
    </row>
    <row r="297" spans="1:17" x14ac:dyDescent="0.25">
      <c r="A297" s="8" t="s">
        <v>25</v>
      </c>
      <c r="B297" s="9"/>
      <c r="C297" s="10" t="s">
        <v>11</v>
      </c>
      <c r="D297" s="9"/>
      <c r="E297" s="9"/>
      <c r="F297" s="10" t="s">
        <v>11</v>
      </c>
      <c r="G297" s="9"/>
      <c r="H297" s="9">
        <f>SUM(H290:H296)</f>
        <v>7655.7541000000001</v>
      </c>
      <c r="J297" s="13" t="s">
        <v>25</v>
      </c>
      <c r="K297" s="9"/>
      <c r="L297" s="14" t="s">
        <v>11</v>
      </c>
      <c r="M297" s="9"/>
      <c r="N297" s="9"/>
      <c r="O297" s="14" t="s">
        <v>11</v>
      </c>
      <c r="P297" s="9"/>
      <c r="Q297" s="9">
        <f>SUM(Q290:Q296)</f>
        <v>8010.2249999999995</v>
      </c>
    </row>
    <row r="298" spans="1:17" x14ac:dyDescent="0.25">
      <c r="A298" s="11" t="s">
        <v>11</v>
      </c>
      <c r="B298" s="2"/>
      <c r="C298" s="10" t="s">
        <v>11</v>
      </c>
      <c r="D298" s="2"/>
      <c r="E298" s="2"/>
      <c r="F298" s="10" t="s">
        <v>11</v>
      </c>
      <c r="G298" s="2"/>
      <c r="H298" s="2"/>
      <c r="J298" s="15" t="s">
        <v>11</v>
      </c>
      <c r="K298" s="16"/>
      <c r="L298" s="14" t="s">
        <v>11</v>
      </c>
      <c r="M298" s="16"/>
      <c r="N298" s="16"/>
      <c r="O298" s="14" t="s">
        <v>11</v>
      </c>
      <c r="P298" s="16"/>
      <c r="Q298" s="16"/>
    </row>
    <row r="299" spans="1:17" x14ac:dyDescent="0.25">
      <c r="A299" s="8" t="s">
        <v>26</v>
      </c>
      <c r="B299" s="9"/>
      <c r="C299" s="10" t="s">
        <v>11</v>
      </c>
      <c r="D299" s="9"/>
      <c r="E299" s="9"/>
      <c r="F299" s="10" t="s">
        <v>11</v>
      </c>
      <c r="G299" s="9"/>
      <c r="H299" s="9"/>
      <c r="J299" s="13" t="s">
        <v>26</v>
      </c>
      <c r="K299" s="9"/>
      <c r="L299" s="14" t="s">
        <v>11</v>
      </c>
      <c r="M299" s="9"/>
      <c r="N299" s="9"/>
      <c r="O299" s="14" t="s">
        <v>11</v>
      </c>
      <c r="P299" s="9"/>
      <c r="Q299" s="9"/>
    </row>
    <row r="300" spans="1:17" x14ac:dyDescent="0.25">
      <c r="A300" s="11" t="s">
        <v>29</v>
      </c>
      <c r="B300" s="2">
        <v>-410</v>
      </c>
      <c r="C300" s="10" t="s">
        <v>28</v>
      </c>
      <c r="D300" s="4">
        <f>H300/B300</f>
        <v>2.4861341463414637</v>
      </c>
      <c r="E300" s="2">
        <v>-431</v>
      </c>
      <c r="F300" s="10" t="s">
        <v>19</v>
      </c>
      <c r="G300" s="4">
        <v>2.3650000000000002</v>
      </c>
      <c r="H300" s="2">
        <f>E300*G300</f>
        <v>-1019.3150000000001</v>
      </c>
      <c r="J300" s="15" t="s">
        <v>29</v>
      </c>
      <c r="K300" s="16">
        <v>-410</v>
      </c>
      <c r="L300" s="14" t="s">
        <v>28</v>
      </c>
      <c r="M300" s="17">
        <f>Q300/K300</f>
        <v>2.2601219512195123</v>
      </c>
      <c r="N300" s="16">
        <v>-431</v>
      </c>
      <c r="O300" s="14" t="s">
        <v>19</v>
      </c>
      <c r="P300" s="17">
        <v>2.15</v>
      </c>
      <c r="Q300" s="16">
        <f>N300*P300</f>
        <v>-926.65</v>
      </c>
    </row>
    <row r="301" spans="1:17" x14ac:dyDescent="0.25">
      <c r="A301" s="11" t="s">
        <v>97</v>
      </c>
      <c r="B301" s="2">
        <v>-67</v>
      </c>
      <c r="C301" s="10" t="s">
        <v>28</v>
      </c>
      <c r="D301" s="4">
        <f>H301/B301</f>
        <v>2.7425373134328357</v>
      </c>
      <c r="E301" s="2">
        <v>-70</v>
      </c>
      <c r="F301" s="10" t="s">
        <v>19</v>
      </c>
      <c r="G301" s="4">
        <v>2.625</v>
      </c>
      <c r="H301" s="2">
        <f>E301*G301</f>
        <v>-183.75</v>
      </c>
      <c r="J301" s="15" t="s">
        <v>97</v>
      </c>
      <c r="K301" s="16">
        <v>-67</v>
      </c>
      <c r="L301" s="14" t="s">
        <v>28</v>
      </c>
      <c r="M301" s="17">
        <f>Q301/K301</f>
        <v>2.9253731343283582</v>
      </c>
      <c r="N301" s="16">
        <v>-70</v>
      </c>
      <c r="O301" s="14" t="s">
        <v>19</v>
      </c>
      <c r="P301" s="17">
        <v>2.8</v>
      </c>
      <c r="Q301" s="16">
        <f>N301*P301</f>
        <v>-196</v>
      </c>
    </row>
    <row r="302" spans="1:17" x14ac:dyDescent="0.25">
      <c r="A302" s="11" t="s">
        <v>98</v>
      </c>
      <c r="B302" s="2"/>
      <c r="C302" s="10" t="s">
        <v>28</v>
      </c>
      <c r="D302" s="2"/>
      <c r="E302" s="2"/>
      <c r="F302" s="10" t="s">
        <v>19</v>
      </c>
      <c r="G302" s="2"/>
      <c r="H302" s="2">
        <v>-165</v>
      </c>
      <c r="J302" s="15" t="s">
        <v>98</v>
      </c>
      <c r="K302" s="16"/>
      <c r="L302" s="14" t="s">
        <v>28</v>
      </c>
      <c r="M302" s="16"/>
      <c r="N302" s="16"/>
      <c r="O302" s="14" t="s">
        <v>19</v>
      </c>
      <c r="P302" s="16"/>
      <c r="Q302" s="16">
        <v>-176.25</v>
      </c>
    </row>
    <row r="303" spans="1:17" x14ac:dyDescent="0.25">
      <c r="A303" s="11" t="s">
        <v>37</v>
      </c>
      <c r="B303" s="2"/>
      <c r="C303" s="10" t="s">
        <v>34</v>
      </c>
      <c r="D303" s="2"/>
      <c r="E303" s="2">
        <v>-1016</v>
      </c>
      <c r="F303" s="10" t="s">
        <v>35</v>
      </c>
      <c r="G303" s="4">
        <v>1.4</v>
      </c>
      <c r="H303" s="2">
        <f>E303*G303</f>
        <v>-1422.3999999999999</v>
      </c>
      <c r="J303" s="15" t="s">
        <v>37</v>
      </c>
      <c r="K303" s="16"/>
      <c r="L303" s="14" t="s">
        <v>34</v>
      </c>
      <c r="M303" s="16"/>
      <c r="N303" s="16">
        <v>-1016</v>
      </c>
      <c r="O303" s="14" t="s">
        <v>35</v>
      </c>
      <c r="P303" s="17">
        <v>1.5</v>
      </c>
      <c r="Q303" s="16">
        <f>N303*P303</f>
        <v>-1524</v>
      </c>
    </row>
    <row r="304" spans="1:17" x14ac:dyDescent="0.25">
      <c r="A304" s="11" t="s">
        <v>63</v>
      </c>
      <c r="B304" s="2">
        <v>-77</v>
      </c>
      <c r="C304" s="10" t="s">
        <v>34</v>
      </c>
      <c r="D304" s="4">
        <f>H304/B304</f>
        <v>3.3512987012987017</v>
      </c>
      <c r="E304" s="2">
        <v>-397</v>
      </c>
      <c r="F304" s="10" t="s">
        <v>19</v>
      </c>
      <c r="G304" s="4">
        <v>0.65</v>
      </c>
      <c r="H304" s="2">
        <f>E304*G304</f>
        <v>-258.05</v>
      </c>
      <c r="J304" s="15" t="s">
        <v>63</v>
      </c>
      <c r="K304" s="16">
        <v>-77</v>
      </c>
      <c r="L304" s="14" t="s">
        <v>34</v>
      </c>
      <c r="M304" s="17">
        <f>Q304/K304</f>
        <v>3.3512987012987017</v>
      </c>
      <c r="N304" s="16">
        <v>-397</v>
      </c>
      <c r="O304" s="14" t="s">
        <v>19</v>
      </c>
      <c r="P304" s="17">
        <v>0.65</v>
      </c>
      <c r="Q304" s="16">
        <f>N304*P304</f>
        <v>-258.05</v>
      </c>
    </row>
    <row r="305" spans="1:17" x14ac:dyDescent="0.25">
      <c r="A305" s="11" t="s">
        <v>36</v>
      </c>
      <c r="B305" s="2"/>
      <c r="C305" s="10" t="s">
        <v>34</v>
      </c>
      <c r="D305" s="2"/>
      <c r="E305" s="2">
        <v>-1430</v>
      </c>
      <c r="F305" s="10" t="s">
        <v>35</v>
      </c>
      <c r="G305" s="4">
        <v>1.3</v>
      </c>
      <c r="H305" s="2">
        <f>E305*G305</f>
        <v>-1859</v>
      </c>
      <c r="J305" s="15" t="s">
        <v>36</v>
      </c>
      <c r="K305" s="16"/>
      <c r="L305" s="14" t="s">
        <v>34</v>
      </c>
      <c r="M305" s="16"/>
      <c r="N305" s="16">
        <v>-1430</v>
      </c>
      <c r="O305" s="14" t="s">
        <v>35</v>
      </c>
      <c r="P305" s="17">
        <v>1.58</v>
      </c>
      <c r="Q305" s="16">
        <f>N305*P305</f>
        <v>-2259.4</v>
      </c>
    </row>
    <row r="306" spans="1:17" x14ac:dyDescent="0.25">
      <c r="A306" s="8" t="s">
        <v>38</v>
      </c>
      <c r="B306" s="9"/>
      <c r="C306" s="10" t="s">
        <v>11</v>
      </c>
      <c r="D306" s="9"/>
      <c r="E306" s="9"/>
      <c r="F306" s="10" t="s">
        <v>11</v>
      </c>
      <c r="G306" s="9"/>
      <c r="H306" s="9">
        <f>SUM(H300:H305)</f>
        <v>-4907.5150000000003</v>
      </c>
      <c r="J306" s="13" t="s">
        <v>38</v>
      </c>
      <c r="K306" s="9"/>
      <c r="L306" s="14" t="s">
        <v>11</v>
      </c>
      <c r="M306" s="9"/>
      <c r="N306" s="9"/>
      <c r="O306" s="14" t="s">
        <v>11</v>
      </c>
      <c r="P306" s="9"/>
      <c r="Q306" s="9">
        <f>SUM(Q300:Q305)</f>
        <v>-5340.35</v>
      </c>
    </row>
    <row r="307" spans="1:17" x14ac:dyDescent="0.25">
      <c r="A307" s="11" t="s">
        <v>40</v>
      </c>
      <c r="B307" s="2"/>
      <c r="C307" s="10" t="s">
        <v>11</v>
      </c>
      <c r="D307" s="2"/>
      <c r="E307" s="2"/>
      <c r="F307" s="10" t="s">
        <v>34</v>
      </c>
      <c r="G307" s="2"/>
      <c r="H307" s="2">
        <v>-130</v>
      </c>
      <c r="J307" s="15" t="s">
        <v>40</v>
      </c>
      <c r="K307" s="16"/>
      <c r="L307" s="14" t="s">
        <v>11</v>
      </c>
      <c r="M307" s="16"/>
      <c r="N307" s="16"/>
      <c r="O307" s="14" t="s">
        <v>34</v>
      </c>
      <c r="P307" s="16"/>
      <c r="Q307" s="16">
        <v>-135</v>
      </c>
    </row>
    <row r="308" spans="1:17" x14ac:dyDescent="0.25">
      <c r="A308" s="11" t="s">
        <v>64</v>
      </c>
      <c r="B308" s="2"/>
      <c r="C308" s="10" t="s">
        <v>11</v>
      </c>
      <c r="D308" s="2"/>
      <c r="E308" s="2"/>
      <c r="F308" s="10" t="s">
        <v>34</v>
      </c>
      <c r="G308" s="2"/>
      <c r="H308" s="2">
        <v>-150</v>
      </c>
      <c r="J308" s="15" t="s">
        <v>64</v>
      </c>
      <c r="K308" s="16"/>
      <c r="L308" s="14" t="s">
        <v>11</v>
      </c>
      <c r="M308" s="16"/>
      <c r="N308" s="16"/>
      <c r="O308" s="14" t="s">
        <v>34</v>
      </c>
      <c r="P308" s="16"/>
      <c r="Q308" s="16">
        <v>-165</v>
      </c>
    </row>
    <row r="309" spans="1:17" x14ac:dyDescent="0.25">
      <c r="A309" s="11" t="s">
        <v>44</v>
      </c>
      <c r="B309" s="2"/>
      <c r="C309" s="10" t="s">
        <v>11</v>
      </c>
      <c r="D309" s="2"/>
      <c r="E309" s="3">
        <v>-550</v>
      </c>
      <c r="F309" s="10" t="s">
        <v>19</v>
      </c>
      <c r="G309" s="4">
        <v>0.65</v>
      </c>
      <c r="H309" s="2">
        <f>E309*G309</f>
        <v>-357.5</v>
      </c>
      <c r="J309" s="15" t="s">
        <v>44</v>
      </c>
      <c r="K309" s="16"/>
      <c r="L309" s="14" t="s">
        <v>11</v>
      </c>
      <c r="M309" s="16"/>
      <c r="N309" s="18">
        <v>-550</v>
      </c>
      <c r="O309" s="14" t="s">
        <v>19</v>
      </c>
      <c r="P309" s="17">
        <v>0.65</v>
      </c>
      <c r="Q309" s="16">
        <f>N309*P309</f>
        <v>-357.5</v>
      </c>
    </row>
    <row r="310" spans="1:17" x14ac:dyDescent="0.25">
      <c r="A310" s="11" t="s">
        <v>99</v>
      </c>
      <c r="B310" s="2"/>
      <c r="C310" s="10" t="s">
        <v>11</v>
      </c>
      <c r="D310" s="2"/>
      <c r="E310" s="2"/>
      <c r="F310" s="10" t="s">
        <v>34</v>
      </c>
      <c r="G310" s="2"/>
      <c r="H310" s="2">
        <v>-110</v>
      </c>
      <c r="J310" s="15" t="s">
        <v>99</v>
      </c>
      <c r="K310" s="16"/>
      <c r="L310" s="14" t="s">
        <v>11</v>
      </c>
      <c r="M310" s="16"/>
      <c r="N310" s="16"/>
      <c r="O310" s="14" t="s">
        <v>34</v>
      </c>
      <c r="P310" s="16"/>
      <c r="Q310" s="16">
        <v>-110</v>
      </c>
    </row>
    <row r="311" spans="1:17" x14ac:dyDescent="0.25">
      <c r="A311" s="8" t="s">
        <v>46</v>
      </c>
      <c r="B311" s="9"/>
      <c r="C311" s="10" t="s">
        <v>11</v>
      </c>
      <c r="D311" s="9"/>
      <c r="E311" s="9"/>
      <c r="F311" s="10" t="s">
        <v>11</v>
      </c>
      <c r="G311" s="9"/>
      <c r="H311" s="9">
        <f>SUM(H307:H310)</f>
        <v>-747.5</v>
      </c>
      <c r="J311" s="13" t="s">
        <v>46</v>
      </c>
      <c r="K311" s="9"/>
      <c r="L311" s="14" t="s">
        <v>11</v>
      </c>
      <c r="M311" s="9"/>
      <c r="N311" s="9"/>
      <c r="O311" s="14" t="s">
        <v>11</v>
      </c>
      <c r="P311" s="9"/>
      <c r="Q311" s="9">
        <f>SUM(Q307:Q310)</f>
        <v>-767.5</v>
      </c>
    </row>
    <row r="312" spans="1:17" x14ac:dyDescent="0.25">
      <c r="A312" s="8" t="s">
        <v>47</v>
      </c>
      <c r="B312" s="9"/>
      <c r="C312" s="10" t="s">
        <v>11</v>
      </c>
      <c r="D312" s="9"/>
      <c r="E312" s="9"/>
      <c r="F312" s="10" t="s">
        <v>11</v>
      </c>
      <c r="G312" s="9"/>
      <c r="H312" s="9">
        <f>SUM(H306,H311)</f>
        <v>-5655.0150000000003</v>
      </c>
      <c r="J312" s="13" t="s">
        <v>47</v>
      </c>
      <c r="K312" s="9"/>
      <c r="L312" s="14" t="s">
        <v>11</v>
      </c>
      <c r="M312" s="9"/>
      <c r="N312" s="9"/>
      <c r="O312" s="14" t="s">
        <v>11</v>
      </c>
      <c r="P312" s="9"/>
      <c r="Q312" s="9">
        <f>SUM(Q306,Q311)</f>
        <v>-6107.85</v>
      </c>
    </row>
    <row r="313" spans="1:17" x14ac:dyDescent="0.25">
      <c r="A313" s="8" t="s">
        <v>100</v>
      </c>
      <c r="B313" s="9"/>
      <c r="C313" s="10" t="s">
        <v>11</v>
      </c>
      <c r="D313" s="9"/>
      <c r="E313" s="9"/>
      <c r="F313" s="10" t="s">
        <v>11</v>
      </c>
      <c r="G313" s="9"/>
      <c r="H313" s="9">
        <f>SUM(H297,H312)</f>
        <v>2000.7390999999998</v>
      </c>
      <c r="J313" s="13" t="s">
        <v>100</v>
      </c>
      <c r="K313" s="9"/>
      <c r="L313" s="14" t="s">
        <v>11</v>
      </c>
      <c r="M313" s="9"/>
      <c r="N313" s="9"/>
      <c r="O313" s="14" t="s">
        <v>11</v>
      </c>
      <c r="P313" s="9"/>
      <c r="Q313" s="9">
        <f>SUM(Q297,Q312)</f>
        <v>1902.3749999999991</v>
      </c>
    </row>
    <row r="315" spans="1:17" x14ac:dyDescent="0.25">
      <c r="A315" s="1" t="s">
        <v>101</v>
      </c>
      <c r="J315" s="12" t="s">
        <v>101</v>
      </c>
    </row>
    <row r="316" spans="1:17" x14ac:dyDescent="0.25">
      <c r="A316" s="1" t="s">
        <v>102</v>
      </c>
      <c r="J316" s="12" t="s">
        <v>102</v>
      </c>
    </row>
    <row r="317" spans="1:17" x14ac:dyDescent="0.25">
      <c r="A317" s="1" t="s">
        <v>103</v>
      </c>
      <c r="J317" s="12" t="s">
        <v>103</v>
      </c>
    </row>
    <row r="318" spans="1:17" x14ac:dyDescent="0.25">
      <c r="A318" s="1" t="s">
        <v>104</v>
      </c>
      <c r="J318" s="12" t="s">
        <v>104</v>
      </c>
    </row>
    <row r="320" spans="1:17" x14ac:dyDescent="0.25">
      <c r="A320" s="1" t="s">
        <v>53</v>
      </c>
      <c r="J320" s="12" t="s">
        <v>53</v>
      </c>
    </row>
    <row r="322" spans="1:17" x14ac:dyDescent="0.25">
      <c r="A322" t="s">
        <v>105</v>
      </c>
      <c r="J322" t="s">
        <v>105</v>
      </c>
    </row>
    <row r="323" spans="1:17" x14ac:dyDescent="0.25">
      <c r="A323" s="1" t="s">
        <v>1</v>
      </c>
      <c r="B323" s="1" t="s">
        <v>2</v>
      </c>
      <c r="J323" s="12" t="s">
        <v>1</v>
      </c>
      <c r="K323" s="12" t="s">
        <v>2</v>
      </c>
    </row>
    <row r="324" spans="1:17" x14ac:dyDescent="0.25">
      <c r="A324" s="1" t="s">
        <v>3</v>
      </c>
      <c r="B324" s="1" t="s">
        <v>4</v>
      </c>
      <c r="J324" s="12" t="s">
        <v>3</v>
      </c>
      <c r="K324" s="12" t="s">
        <v>119</v>
      </c>
    </row>
    <row r="325" spans="1:17" x14ac:dyDescent="0.25">
      <c r="A325" s="1" t="s">
        <v>5</v>
      </c>
      <c r="B325" s="1" t="s">
        <v>6</v>
      </c>
      <c r="J325" s="12" t="s">
        <v>5</v>
      </c>
      <c r="K325" s="12" t="s">
        <v>6</v>
      </c>
    </row>
    <row r="326" spans="1:17" x14ac:dyDescent="0.25">
      <c r="A326" s="1" t="s">
        <v>7</v>
      </c>
      <c r="B326" s="1" t="s">
        <v>8</v>
      </c>
      <c r="J326" s="12" t="s">
        <v>7</v>
      </c>
      <c r="K326" s="12" t="s">
        <v>8</v>
      </c>
    </row>
    <row r="328" spans="1:17" x14ac:dyDescent="0.25">
      <c r="A328" s="6" t="s">
        <v>9</v>
      </c>
      <c r="B328" s="7" t="s">
        <v>10</v>
      </c>
      <c r="C328" s="7" t="s">
        <v>11</v>
      </c>
      <c r="D328" s="7" t="s">
        <v>12</v>
      </c>
      <c r="E328" s="7" t="s">
        <v>13</v>
      </c>
      <c r="F328" s="7" t="s">
        <v>11</v>
      </c>
      <c r="G328" s="7" t="s">
        <v>14</v>
      </c>
      <c r="H328" s="7" t="s">
        <v>15</v>
      </c>
      <c r="J328" s="6" t="s">
        <v>9</v>
      </c>
      <c r="K328" s="7" t="s">
        <v>10</v>
      </c>
      <c r="L328" s="7" t="s">
        <v>11</v>
      </c>
      <c r="M328" s="7" t="s">
        <v>12</v>
      </c>
      <c r="N328" s="7" t="s">
        <v>13</v>
      </c>
      <c r="O328" s="7" t="s">
        <v>11</v>
      </c>
      <c r="P328" s="7" t="s">
        <v>14</v>
      </c>
      <c r="Q328" s="7" t="s">
        <v>15</v>
      </c>
    </row>
    <row r="330" spans="1:17" x14ac:dyDescent="0.25">
      <c r="A330" s="1" t="s">
        <v>106</v>
      </c>
      <c r="J330" s="12" t="s">
        <v>106</v>
      </c>
    </row>
    <row r="332" spans="1:17" x14ac:dyDescent="0.25">
      <c r="A332" s="1" t="s">
        <v>53</v>
      </c>
      <c r="J332" s="12" t="s">
        <v>53</v>
      </c>
    </row>
    <row r="334" spans="1:17" x14ac:dyDescent="0.25">
      <c r="A334" t="s">
        <v>107</v>
      </c>
      <c r="J334" t="s">
        <v>107</v>
      </c>
    </row>
    <row r="335" spans="1:17" x14ac:dyDescent="0.25">
      <c r="A335" s="1" t="s">
        <v>1</v>
      </c>
      <c r="B335" s="1" t="s">
        <v>2</v>
      </c>
      <c r="J335" s="12" t="s">
        <v>1</v>
      </c>
      <c r="K335" s="12" t="s">
        <v>2</v>
      </c>
    </row>
    <row r="336" spans="1:17" x14ac:dyDescent="0.25">
      <c r="A336" s="1" t="s">
        <v>3</v>
      </c>
      <c r="B336" s="1" t="s">
        <v>4</v>
      </c>
      <c r="J336" s="12" t="s">
        <v>3</v>
      </c>
      <c r="K336" s="12" t="s">
        <v>119</v>
      </c>
    </row>
    <row r="337" spans="1:17" x14ac:dyDescent="0.25">
      <c r="A337" s="1" t="s">
        <v>5</v>
      </c>
      <c r="B337" s="1" t="s">
        <v>6</v>
      </c>
      <c r="J337" s="12" t="s">
        <v>5</v>
      </c>
      <c r="K337" s="12" t="s">
        <v>6</v>
      </c>
    </row>
    <row r="338" spans="1:17" x14ac:dyDescent="0.25">
      <c r="A338" s="1" t="s">
        <v>7</v>
      </c>
      <c r="B338" s="1" t="s">
        <v>8</v>
      </c>
      <c r="J338" s="12" t="s">
        <v>7</v>
      </c>
      <c r="K338" s="12" t="s">
        <v>8</v>
      </c>
    </row>
    <row r="340" spans="1:17" x14ac:dyDescent="0.25">
      <c r="A340" s="6" t="s">
        <v>9</v>
      </c>
      <c r="B340" s="7" t="s">
        <v>10</v>
      </c>
      <c r="C340" s="7" t="s">
        <v>11</v>
      </c>
      <c r="D340" s="7" t="s">
        <v>12</v>
      </c>
      <c r="E340" s="7" t="s">
        <v>13</v>
      </c>
      <c r="F340" s="7" t="s">
        <v>11</v>
      </c>
      <c r="G340" s="7" t="s">
        <v>14</v>
      </c>
      <c r="H340" s="7" t="s">
        <v>15</v>
      </c>
      <c r="J340" s="6" t="s">
        <v>9</v>
      </c>
      <c r="K340" s="7" t="s">
        <v>10</v>
      </c>
      <c r="L340" s="7" t="s">
        <v>11</v>
      </c>
      <c r="M340" s="7" t="s">
        <v>12</v>
      </c>
      <c r="N340" s="7" t="s">
        <v>13</v>
      </c>
      <c r="O340" s="7" t="s">
        <v>11</v>
      </c>
      <c r="P340" s="7" t="s">
        <v>14</v>
      </c>
      <c r="Q340" s="7" t="s">
        <v>15</v>
      </c>
    </row>
    <row r="341" spans="1:17" x14ac:dyDescent="0.25">
      <c r="A341" s="8" t="s">
        <v>16</v>
      </c>
      <c r="B341" s="9"/>
      <c r="C341" s="10" t="s">
        <v>11</v>
      </c>
      <c r="D341" s="9"/>
      <c r="E341" s="9"/>
      <c r="F341" s="10" t="s">
        <v>11</v>
      </c>
      <c r="G341" s="9"/>
      <c r="H341" s="9"/>
      <c r="J341" s="13" t="s">
        <v>16</v>
      </c>
      <c r="K341" s="9"/>
      <c r="L341" s="14" t="s">
        <v>11</v>
      </c>
      <c r="M341" s="9"/>
      <c r="N341" s="9"/>
      <c r="O341" s="14" t="s">
        <v>11</v>
      </c>
      <c r="P341" s="9"/>
      <c r="Q341" s="9"/>
    </row>
    <row r="342" spans="1:17" x14ac:dyDescent="0.25">
      <c r="A342" s="11" t="s">
        <v>58</v>
      </c>
      <c r="B342" s="2">
        <v>-50</v>
      </c>
      <c r="C342" s="10" t="s">
        <v>19</v>
      </c>
      <c r="D342" s="4">
        <f>H342/B342</f>
        <v>12.885299999999999</v>
      </c>
      <c r="E342" s="5">
        <v>-1.03</v>
      </c>
      <c r="F342" s="10" t="s">
        <v>20</v>
      </c>
      <c r="G342" s="2">
        <v>625.5</v>
      </c>
      <c r="H342" s="2">
        <f>E342*G342</f>
        <v>-644.26499999999999</v>
      </c>
      <c r="J342" s="15" t="s">
        <v>58</v>
      </c>
      <c r="K342" s="16">
        <v>-50</v>
      </c>
      <c r="L342" s="14" t="s">
        <v>19</v>
      </c>
      <c r="M342" s="17">
        <f>Q342/K342</f>
        <v>13.39</v>
      </c>
      <c r="N342" s="19">
        <v>-1.03</v>
      </c>
      <c r="O342" s="14" t="s">
        <v>20</v>
      </c>
      <c r="P342" s="16">
        <v>650</v>
      </c>
      <c r="Q342" s="16">
        <f>N342*P342</f>
        <v>-669.5</v>
      </c>
    </row>
    <row r="343" spans="1:17" x14ac:dyDescent="0.25">
      <c r="A343" s="11" t="s">
        <v>59</v>
      </c>
      <c r="B343" s="4">
        <v>250</v>
      </c>
      <c r="C343" s="10" t="s">
        <v>19</v>
      </c>
      <c r="D343" s="4">
        <f>H343/B343</f>
        <v>28.329599999999999</v>
      </c>
      <c r="E343" s="5">
        <v>0.96</v>
      </c>
      <c r="F343" s="10" t="s">
        <v>20</v>
      </c>
      <c r="G343" s="2">
        <v>7377.5</v>
      </c>
      <c r="H343" s="2">
        <f>E343*G343</f>
        <v>7082.4</v>
      </c>
      <c r="J343" s="15" t="s">
        <v>59</v>
      </c>
      <c r="K343" s="17">
        <v>250</v>
      </c>
      <c r="L343" s="14" t="s">
        <v>19</v>
      </c>
      <c r="M343" s="17">
        <f>Q343/K343</f>
        <v>25.152000000000001</v>
      </c>
      <c r="N343" s="19">
        <v>0.96</v>
      </c>
      <c r="O343" s="14" t="s">
        <v>20</v>
      </c>
      <c r="P343" s="16">
        <v>6550</v>
      </c>
      <c r="Q343" s="16">
        <f>N343*P343</f>
        <v>6288</v>
      </c>
    </row>
    <row r="344" spans="1:17" x14ac:dyDescent="0.25">
      <c r="A344" s="11" t="s">
        <v>23</v>
      </c>
      <c r="B344" s="2"/>
      <c r="C344" s="10" t="s">
        <v>11</v>
      </c>
      <c r="D344" s="2"/>
      <c r="E344" s="5">
        <v>0.96</v>
      </c>
      <c r="F344" s="10" t="s">
        <v>20</v>
      </c>
      <c r="G344" s="2">
        <v>900</v>
      </c>
      <c r="H344" s="2">
        <f>E344*G344</f>
        <v>864</v>
      </c>
      <c r="J344" s="15" t="s">
        <v>23</v>
      </c>
      <c r="K344" s="16"/>
      <c r="L344" s="14" t="s">
        <v>11</v>
      </c>
      <c r="M344" s="16"/>
      <c r="N344" s="19">
        <v>0.96</v>
      </c>
      <c r="O344" s="14" t="s">
        <v>20</v>
      </c>
      <c r="P344" s="16">
        <v>900</v>
      </c>
      <c r="Q344" s="16">
        <f>N344*P344</f>
        <v>864</v>
      </c>
    </row>
    <row r="345" spans="1:17" x14ac:dyDescent="0.25">
      <c r="A345" s="11" t="s">
        <v>11</v>
      </c>
      <c r="B345" s="2"/>
      <c r="C345" s="10" t="s">
        <v>11</v>
      </c>
      <c r="D345" s="2"/>
      <c r="E345" s="2"/>
      <c r="F345" s="10" t="s">
        <v>11</v>
      </c>
      <c r="G345" s="2"/>
      <c r="H345" s="2"/>
      <c r="J345" s="15" t="s">
        <v>11</v>
      </c>
      <c r="K345" s="16"/>
      <c r="L345" s="14" t="s">
        <v>11</v>
      </c>
      <c r="M345" s="16"/>
      <c r="N345" s="16"/>
      <c r="O345" s="14" t="s">
        <v>11</v>
      </c>
      <c r="P345" s="16"/>
      <c r="Q345" s="16"/>
    </row>
    <row r="346" spans="1:17" x14ac:dyDescent="0.25">
      <c r="A346" s="11" t="s">
        <v>24</v>
      </c>
      <c r="B346" s="2"/>
      <c r="C346" s="10" t="s">
        <v>11</v>
      </c>
      <c r="D346" s="2"/>
      <c r="E346" s="2"/>
      <c r="F346" s="10" t="s">
        <v>11</v>
      </c>
      <c r="G346" s="2"/>
      <c r="H346" s="2"/>
      <c r="J346" s="15" t="s">
        <v>24</v>
      </c>
      <c r="K346" s="16"/>
      <c r="L346" s="14" t="s">
        <v>11</v>
      </c>
      <c r="M346" s="16"/>
      <c r="N346" s="16"/>
      <c r="O346" s="14" t="s">
        <v>11</v>
      </c>
      <c r="P346" s="16"/>
      <c r="Q346" s="16"/>
    </row>
    <row r="347" spans="1:17" x14ac:dyDescent="0.25">
      <c r="A347" s="11" t="s">
        <v>11</v>
      </c>
      <c r="B347" s="2"/>
      <c r="C347" s="10" t="s">
        <v>11</v>
      </c>
      <c r="D347" s="2"/>
      <c r="E347" s="2"/>
      <c r="F347" s="10" t="s">
        <v>11</v>
      </c>
      <c r="G347" s="2"/>
      <c r="H347" s="2"/>
      <c r="J347" s="15" t="s">
        <v>11</v>
      </c>
      <c r="K347" s="16"/>
      <c r="L347" s="14" t="s">
        <v>11</v>
      </c>
      <c r="M347" s="16"/>
      <c r="N347" s="16"/>
      <c r="O347" s="14" t="s">
        <v>11</v>
      </c>
      <c r="P347" s="16"/>
      <c r="Q347" s="16"/>
    </row>
    <row r="348" spans="1:17" x14ac:dyDescent="0.25">
      <c r="A348" s="8" t="s">
        <v>25</v>
      </c>
      <c r="B348" s="9"/>
      <c r="C348" s="10" t="s">
        <v>11</v>
      </c>
      <c r="D348" s="9"/>
      <c r="E348" s="9"/>
      <c r="F348" s="10" t="s">
        <v>11</v>
      </c>
      <c r="G348" s="9"/>
      <c r="H348" s="9">
        <f>SUM(H342:H347)</f>
        <v>7302.1349999999993</v>
      </c>
      <c r="J348" s="13" t="s">
        <v>25</v>
      </c>
      <c r="K348" s="9"/>
      <c r="L348" s="14" t="s">
        <v>11</v>
      </c>
      <c r="M348" s="9"/>
      <c r="N348" s="9"/>
      <c r="O348" s="14" t="s">
        <v>11</v>
      </c>
      <c r="P348" s="9"/>
      <c r="Q348" s="9">
        <f>SUM(Q342:Q347)</f>
        <v>6482.5</v>
      </c>
    </row>
    <row r="349" spans="1:17" x14ac:dyDescent="0.25">
      <c r="A349" s="11" t="s">
        <v>11</v>
      </c>
      <c r="B349" s="2"/>
      <c r="C349" s="10" t="s">
        <v>11</v>
      </c>
      <c r="D349" s="2"/>
      <c r="E349" s="2"/>
      <c r="F349" s="10" t="s">
        <v>11</v>
      </c>
      <c r="G349" s="2"/>
      <c r="H349" s="2"/>
      <c r="J349" s="15" t="s">
        <v>11</v>
      </c>
      <c r="K349" s="16"/>
      <c r="L349" s="14" t="s">
        <v>11</v>
      </c>
      <c r="M349" s="16"/>
      <c r="N349" s="16"/>
      <c r="O349" s="14" t="s">
        <v>11</v>
      </c>
      <c r="P349" s="16"/>
      <c r="Q349" s="16"/>
    </row>
    <row r="350" spans="1:17" x14ac:dyDescent="0.25">
      <c r="A350" s="8" t="s">
        <v>26</v>
      </c>
      <c r="B350" s="9"/>
      <c r="C350" s="10" t="s">
        <v>11</v>
      </c>
      <c r="D350" s="9"/>
      <c r="E350" s="9"/>
      <c r="F350" s="10" t="s">
        <v>11</v>
      </c>
      <c r="G350" s="9"/>
      <c r="H350" s="9"/>
      <c r="J350" s="13" t="s">
        <v>26</v>
      </c>
      <c r="K350" s="9"/>
      <c r="L350" s="14" t="s">
        <v>11</v>
      </c>
      <c r="M350" s="9"/>
      <c r="N350" s="9"/>
      <c r="O350" s="14" t="s">
        <v>11</v>
      </c>
      <c r="P350" s="9"/>
      <c r="Q350" s="9"/>
    </row>
    <row r="351" spans="1:17" x14ac:dyDescent="0.25">
      <c r="A351" s="11" t="s">
        <v>60</v>
      </c>
      <c r="B351" s="2">
        <v>-1929</v>
      </c>
      <c r="C351" s="10" t="s">
        <v>28</v>
      </c>
      <c r="D351" s="4">
        <f>H351/B351</f>
        <v>2.6535769828926905</v>
      </c>
      <c r="E351" s="2">
        <v>-1950</v>
      </c>
      <c r="F351" s="10" t="s">
        <v>19</v>
      </c>
      <c r="G351" s="4">
        <v>2.625</v>
      </c>
      <c r="H351" s="2">
        <f>E351*G351</f>
        <v>-5118.75</v>
      </c>
      <c r="J351" s="15" t="s">
        <v>60</v>
      </c>
      <c r="K351" s="16">
        <v>-1929</v>
      </c>
      <c r="L351" s="14" t="s">
        <v>28</v>
      </c>
      <c r="M351" s="17">
        <f>Q351/K351</f>
        <v>2.8304821150855366</v>
      </c>
      <c r="N351" s="16">
        <v>-1950</v>
      </c>
      <c r="O351" s="14" t="s">
        <v>19</v>
      </c>
      <c r="P351" s="17">
        <v>2.8</v>
      </c>
      <c r="Q351" s="16">
        <f>N351*P351</f>
        <v>-5460</v>
      </c>
    </row>
    <row r="352" spans="1:17" x14ac:dyDescent="0.25">
      <c r="A352" s="11" t="s">
        <v>30</v>
      </c>
      <c r="B352" s="2">
        <v>-100</v>
      </c>
      <c r="C352" s="10" t="s">
        <v>28</v>
      </c>
      <c r="D352" s="4">
        <f>H352/B352</f>
        <v>3.35</v>
      </c>
      <c r="E352" s="2">
        <v>-100</v>
      </c>
      <c r="F352" s="10" t="s">
        <v>19</v>
      </c>
      <c r="G352" s="4">
        <v>3.35</v>
      </c>
      <c r="H352" s="2">
        <f>E352*G352</f>
        <v>-335</v>
      </c>
      <c r="J352" s="15" t="s">
        <v>30</v>
      </c>
      <c r="K352" s="16">
        <v>-100</v>
      </c>
      <c r="L352" s="14" t="s">
        <v>28</v>
      </c>
      <c r="M352" s="17">
        <f>Q352/K352</f>
        <v>3.2</v>
      </c>
      <c r="N352" s="16">
        <v>-100</v>
      </c>
      <c r="O352" s="14" t="s">
        <v>19</v>
      </c>
      <c r="P352" s="17">
        <v>3.2</v>
      </c>
      <c r="Q352" s="16">
        <f>N352*P352</f>
        <v>-320</v>
      </c>
    </row>
    <row r="353" spans="1:17" x14ac:dyDescent="0.25">
      <c r="A353" s="11" t="s">
        <v>61</v>
      </c>
      <c r="B353" s="2">
        <v>-35</v>
      </c>
      <c r="C353" s="10" t="s">
        <v>28</v>
      </c>
      <c r="D353" s="4">
        <f>H353/B353</f>
        <v>13.2</v>
      </c>
      <c r="E353" s="2">
        <v>-22</v>
      </c>
      <c r="F353" s="10" t="s">
        <v>19</v>
      </c>
      <c r="G353" s="4">
        <v>21</v>
      </c>
      <c r="H353" s="2">
        <f>E353*G353</f>
        <v>-462</v>
      </c>
      <c r="J353" s="15" t="s">
        <v>61</v>
      </c>
      <c r="K353" s="16">
        <v>-35</v>
      </c>
      <c r="L353" s="14" t="s">
        <v>28</v>
      </c>
      <c r="M353" s="17">
        <f>Q353/K353</f>
        <v>14.771428571428572</v>
      </c>
      <c r="N353" s="16">
        <v>-22</v>
      </c>
      <c r="O353" s="14" t="s">
        <v>19</v>
      </c>
      <c r="P353" s="17">
        <v>23.5</v>
      </c>
      <c r="Q353" s="16">
        <f>N353*P353</f>
        <v>-517</v>
      </c>
    </row>
    <row r="354" spans="1:17" x14ac:dyDescent="0.25">
      <c r="A354" s="11" t="s">
        <v>98</v>
      </c>
      <c r="B354" s="2"/>
      <c r="C354" s="10" t="s">
        <v>28</v>
      </c>
      <c r="D354" s="2"/>
      <c r="E354" s="2"/>
      <c r="F354" s="10" t="s">
        <v>19</v>
      </c>
      <c r="G354" s="2"/>
      <c r="H354" s="2">
        <v>-165</v>
      </c>
      <c r="J354" s="15" t="s">
        <v>98</v>
      </c>
      <c r="K354" s="16"/>
      <c r="L354" s="14" t="s">
        <v>28</v>
      </c>
      <c r="M354" s="16"/>
      <c r="N354" s="16"/>
      <c r="O354" s="14" t="s">
        <v>19</v>
      </c>
      <c r="P354" s="16"/>
      <c r="Q354" s="16">
        <v>-176.25</v>
      </c>
    </row>
    <row r="355" spans="1:17" x14ac:dyDescent="0.25">
      <c r="A355" s="11" t="s">
        <v>62</v>
      </c>
      <c r="B355" s="2"/>
      <c r="C355" s="10" t="s">
        <v>34</v>
      </c>
      <c r="D355" s="2"/>
      <c r="E355" s="2">
        <v>-10</v>
      </c>
      <c r="F355" s="10" t="s">
        <v>35</v>
      </c>
      <c r="G355" s="4">
        <v>0.9</v>
      </c>
      <c r="H355" s="2">
        <f>E355*G355</f>
        <v>-9</v>
      </c>
      <c r="J355" s="15" t="s">
        <v>62</v>
      </c>
      <c r="K355" s="16"/>
      <c r="L355" s="14" t="s">
        <v>34</v>
      </c>
      <c r="M355" s="16"/>
      <c r="N355" s="16">
        <v>-10</v>
      </c>
      <c r="O355" s="14" t="s">
        <v>35</v>
      </c>
      <c r="P355" s="17">
        <v>1</v>
      </c>
      <c r="Q355" s="16">
        <f>N355*P355</f>
        <v>-10</v>
      </c>
    </row>
    <row r="356" spans="1:17" x14ac:dyDescent="0.25">
      <c r="A356" s="11" t="s">
        <v>63</v>
      </c>
      <c r="B356" s="2">
        <v>-37</v>
      </c>
      <c r="C356" s="10" t="s">
        <v>34</v>
      </c>
      <c r="D356" s="4">
        <f>H356/B356</f>
        <v>3.3554054054054054</v>
      </c>
      <c r="E356" s="2">
        <v>-191</v>
      </c>
      <c r="F356" s="10" t="s">
        <v>19</v>
      </c>
      <c r="G356" s="4">
        <v>0.65</v>
      </c>
      <c r="H356" s="2">
        <f>E356*G356</f>
        <v>-124.15</v>
      </c>
      <c r="J356" s="15" t="s">
        <v>63</v>
      </c>
      <c r="K356" s="16">
        <v>-37</v>
      </c>
      <c r="L356" s="14" t="s">
        <v>34</v>
      </c>
      <c r="M356" s="17">
        <f>Q356/K356</f>
        <v>3.3554054054054054</v>
      </c>
      <c r="N356" s="16">
        <v>-191</v>
      </c>
      <c r="O356" s="14" t="s">
        <v>19</v>
      </c>
      <c r="P356" s="17">
        <v>0.65</v>
      </c>
      <c r="Q356" s="16">
        <f>N356*P356</f>
        <v>-124.15</v>
      </c>
    </row>
    <row r="357" spans="1:17" x14ac:dyDescent="0.25">
      <c r="A357" s="8" t="s">
        <v>38</v>
      </c>
      <c r="B357" s="9"/>
      <c r="C357" s="10" t="s">
        <v>11</v>
      </c>
      <c r="D357" s="9"/>
      <c r="E357" s="9"/>
      <c r="F357" s="10" t="s">
        <v>11</v>
      </c>
      <c r="G357" s="9"/>
      <c r="H357" s="9">
        <f>SUM(H351:H356)</f>
        <v>-6213.9</v>
      </c>
      <c r="J357" s="13" t="s">
        <v>38</v>
      </c>
      <c r="K357" s="9"/>
      <c r="L357" s="14" t="s">
        <v>11</v>
      </c>
      <c r="M357" s="9"/>
      <c r="N357" s="9"/>
      <c r="O357" s="14" t="s">
        <v>11</v>
      </c>
      <c r="P357" s="9"/>
      <c r="Q357" s="9">
        <f>SUM(Q351:Q356)</f>
        <v>-6607.4</v>
      </c>
    </row>
    <row r="358" spans="1:17" x14ac:dyDescent="0.25">
      <c r="A358" s="11" t="s">
        <v>40</v>
      </c>
      <c r="B358" s="2"/>
      <c r="C358" s="10" t="s">
        <v>11</v>
      </c>
      <c r="D358" s="2"/>
      <c r="E358" s="2"/>
      <c r="F358" s="10" t="s">
        <v>34</v>
      </c>
      <c r="G358" s="2"/>
      <c r="H358" s="2">
        <v>-100</v>
      </c>
      <c r="J358" s="15" t="s">
        <v>40</v>
      </c>
      <c r="K358" s="16"/>
      <c r="L358" s="14" t="s">
        <v>11</v>
      </c>
      <c r="M358" s="16"/>
      <c r="N358" s="16"/>
      <c r="O358" s="14" t="s">
        <v>34</v>
      </c>
      <c r="P358" s="16"/>
      <c r="Q358" s="16">
        <v>-65</v>
      </c>
    </row>
    <row r="359" spans="1:17" x14ac:dyDescent="0.25">
      <c r="A359" s="11" t="s">
        <v>64</v>
      </c>
      <c r="B359" s="2"/>
      <c r="C359" s="10" t="s">
        <v>11</v>
      </c>
      <c r="D359" s="2"/>
      <c r="E359" s="2"/>
      <c r="F359" s="10" t="s">
        <v>34</v>
      </c>
      <c r="G359" s="2"/>
      <c r="H359" s="2">
        <v>-150</v>
      </c>
      <c r="J359" s="15" t="s">
        <v>120</v>
      </c>
      <c r="K359" s="16"/>
      <c r="L359" s="14" t="s">
        <v>11</v>
      </c>
      <c r="M359" s="16"/>
      <c r="N359" s="16"/>
      <c r="O359" s="14" t="s">
        <v>34</v>
      </c>
      <c r="P359" s="16"/>
      <c r="Q359" s="16">
        <v>-30</v>
      </c>
    </row>
    <row r="360" spans="1:17" x14ac:dyDescent="0.25">
      <c r="A360" s="11" t="s">
        <v>44</v>
      </c>
      <c r="B360" s="2"/>
      <c r="C360" s="10" t="s">
        <v>11</v>
      </c>
      <c r="D360" s="2"/>
      <c r="E360" s="4">
        <v>-550</v>
      </c>
      <c r="F360" s="10" t="s">
        <v>19</v>
      </c>
      <c r="G360" s="4">
        <v>0.65</v>
      </c>
      <c r="H360" s="2">
        <f>E360*G360</f>
        <v>-357.5</v>
      </c>
      <c r="J360" s="15" t="s">
        <v>64</v>
      </c>
      <c r="K360" s="16"/>
      <c r="L360" s="14" t="s">
        <v>11</v>
      </c>
      <c r="M360" s="16"/>
      <c r="N360" s="16"/>
      <c r="O360" s="14" t="s">
        <v>34</v>
      </c>
      <c r="P360" s="16"/>
      <c r="Q360" s="16">
        <v>-165</v>
      </c>
    </row>
    <row r="361" spans="1:17" x14ac:dyDescent="0.25">
      <c r="A361" s="11" t="s">
        <v>45</v>
      </c>
      <c r="B361" s="2"/>
      <c r="C361" s="10" t="s">
        <v>11</v>
      </c>
      <c r="D361" s="2"/>
      <c r="E361" s="2"/>
      <c r="F361" s="10" t="s">
        <v>34</v>
      </c>
      <c r="G361" s="2"/>
      <c r="H361" s="2">
        <v>-110</v>
      </c>
      <c r="J361" s="15" t="s">
        <v>44</v>
      </c>
      <c r="K361" s="16"/>
      <c r="L361" s="14" t="s">
        <v>11</v>
      </c>
      <c r="M361" s="16"/>
      <c r="N361" s="17">
        <v>-550</v>
      </c>
      <c r="O361" s="14" t="s">
        <v>19</v>
      </c>
      <c r="P361" s="17">
        <v>0.65</v>
      </c>
      <c r="Q361" s="16">
        <f>N361*P361</f>
        <v>-357.5</v>
      </c>
    </row>
    <row r="362" spans="1:17" x14ac:dyDescent="0.25">
      <c r="A362" s="8" t="s">
        <v>46</v>
      </c>
      <c r="B362" s="9"/>
      <c r="C362" s="10" t="s">
        <v>11</v>
      </c>
      <c r="D362" s="9"/>
      <c r="E362" s="9"/>
      <c r="F362" s="10" t="s">
        <v>11</v>
      </c>
      <c r="G362" s="9"/>
      <c r="H362" s="9">
        <f>SUM(H358:H361)</f>
        <v>-717.5</v>
      </c>
      <c r="J362" s="15" t="s">
        <v>45</v>
      </c>
      <c r="K362" s="16"/>
      <c r="L362" s="14" t="s">
        <v>11</v>
      </c>
      <c r="M362" s="16"/>
      <c r="N362" s="16"/>
      <c r="O362" s="14" t="s">
        <v>34</v>
      </c>
      <c r="P362" s="16"/>
      <c r="Q362" s="16">
        <v>-110</v>
      </c>
    </row>
    <row r="363" spans="1:17" x14ac:dyDescent="0.25">
      <c r="A363" s="8" t="s">
        <v>47</v>
      </c>
      <c r="B363" s="9"/>
      <c r="C363" s="10" t="s">
        <v>11</v>
      </c>
      <c r="D363" s="9"/>
      <c r="E363" s="9"/>
      <c r="F363" s="10" t="s">
        <v>11</v>
      </c>
      <c r="G363" s="9"/>
      <c r="H363" s="9">
        <f>SUM(H357,H362)</f>
        <v>-6931.4</v>
      </c>
      <c r="J363" s="13" t="s">
        <v>46</v>
      </c>
      <c r="K363" s="9"/>
      <c r="L363" s="14" t="s">
        <v>11</v>
      </c>
      <c r="M363" s="9"/>
      <c r="N363" s="9"/>
      <c r="O363" s="14" t="s">
        <v>11</v>
      </c>
      <c r="P363" s="9"/>
      <c r="Q363" s="9">
        <f>SUM(Q358:Q362)</f>
        <v>-727.5</v>
      </c>
    </row>
    <row r="364" spans="1:17" x14ac:dyDescent="0.25">
      <c r="A364" s="8" t="s">
        <v>108</v>
      </c>
      <c r="B364" s="9"/>
      <c r="C364" s="10" t="s">
        <v>11</v>
      </c>
      <c r="D364" s="9"/>
      <c r="E364" s="9"/>
      <c r="F364" s="10" t="s">
        <v>11</v>
      </c>
      <c r="G364" s="9"/>
      <c r="H364" s="9">
        <f>SUM(H348,H363)</f>
        <v>370.73499999999967</v>
      </c>
      <c r="J364" s="13" t="s">
        <v>47</v>
      </c>
      <c r="K364" s="9"/>
      <c r="L364" s="14" t="s">
        <v>11</v>
      </c>
      <c r="M364" s="9"/>
      <c r="N364" s="9"/>
      <c r="O364" s="14" t="s">
        <v>11</v>
      </c>
      <c r="P364" s="9"/>
      <c r="Q364" s="9">
        <f>SUM(Q357,Q363)</f>
        <v>-7334.9</v>
      </c>
    </row>
    <row r="365" spans="1:17" x14ac:dyDescent="0.25">
      <c r="J365" s="13" t="s">
        <v>108</v>
      </c>
      <c r="K365" s="9"/>
      <c r="L365" s="14" t="s">
        <v>11</v>
      </c>
      <c r="M365" s="9"/>
      <c r="N365" s="9"/>
      <c r="O365" s="14" t="s">
        <v>11</v>
      </c>
      <c r="P365" s="9"/>
      <c r="Q365" s="9">
        <f>SUM(Q348,Q364)</f>
        <v>-852.39999999999964</v>
      </c>
    </row>
    <row r="366" spans="1:17" x14ac:dyDescent="0.25">
      <c r="A366" s="1" t="s">
        <v>109</v>
      </c>
    </row>
    <row r="367" spans="1:17" x14ac:dyDescent="0.25">
      <c r="A367" s="1" t="s">
        <v>110</v>
      </c>
      <c r="J367" s="12" t="s">
        <v>109</v>
      </c>
    </row>
    <row r="368" spans="1:17" x14ac:dyDescent="0.25">
      <c r="A368" s="1" t="s">
        <v>111</v>
      </c>
      <c r="J368" s="12" t="s">
        <v>110</v>
      </c>
    </row>
    <row r="369" spans="1:17" x14ac:dyDescent="0.25">
      <c r="A369" s="1" t="s">
        <v>112</v>
      </c>
      <c r="J369" s="12" t="s">
        <v>111</v>
      </c>
    </row>
    <row r="370" spans="1:17" x14ac:dyDescent="0.25">
      <c r="A370" s="1" t="s">
        <v>113</v>
      </c>
      <c r="J370" s="12" t="s">
        <v>112</v>
      </c>
    </row>
    <row r="371" spans="1:17" x14ac:dyDescent="0.25">
      <c r="J371" s="12" t="s">
        <v>113</v>
      </c>
    </row>
    <row r="372" spans="1:17" x14ac:dyDescent="0.25">
      <c r="A372" s="1" t="s">
        <v>53</v>
      </c>
    </row>
    <row r="373" spans="1:17" x14ac:dyDescent="0.25">
      <c r="J373" s="12" t="s">
        <v>53</v>
      </c>
    </row>
    <row r="375" spans="1:17" x14ac:dyDescent="0.25">
      <c r="A375" t="s">
        <v>114</v>
      </c>
      <c r="J375" t="s">
        <v>114</v>
      </c>
    </row>
    <row r="376" spans="1:17" x14ac:dyDescent="0.25">
      <c r="A376" s="1" t="s">
        <v>1</v>
      </c>
      <c r="B376" s="1" t="s">
        <v>2</v>
      </c>
      <c r="J376" s="12" t="s">
        <v>1</v>
      </c>
      <c r="K376" s="12" t="s">
        <v>2</v>
      </c>
    </row>
    <row r="377" spans="1:17" x14ac:dyDescent="0.25">
      <c r="A377" s="1" t="s">
        <v>3</v>
      </c>
      <c r="B377" s="1" t="s">
        <v>4</v>
      </c>
      <c r="J377" s="12" t="s">
        <v>3</v>
      </c>
      <c r="K377" s="12" t="s">
        <v>119</v>
      </c>
    </row>
    <row r="378" spans="1:17" x14ac:dyDescent="0.25">
      <c r="A378" s="1" t="s">
        <v>5</v>
      </c>
      <c r="B378" s="1" t="s">
        <v>6</v>
      </c>
      <c r="J378" s="12" t="s">
        <v>5</v>
      </c>
      <c r="K378" s="12" t="s">
        <v>6</v>
      </c>
    </row>
    <row r="379" spans="1:17" x14ac:dyDescent="0.25">
      <c r="A379" s="1" t="s">
        <v>7</v>
      </c>
      <c r="B379" s="1" t="s">
        <v>8</v>
      </c>
      <c r="J379" s="12" t="s">
        <v>7</v>
      </c>
      <c r="K379" s="12" t="s">
        <v>8</v>
      </c>
    </row>
    <row r="381" spans="1:17" x14ac:dyDescent="0.25">
      <c r="A381" s="6" t="s">
        <v>9</v>
      </c>
      <c r="B381" s="7" t="s">
        <v>10</v>
      </c>
      <c r="C381" s="7" t="s">
        <v>11</v>
      </c>
      <c r="D381" s="7" t="s">
        <v>12</v>
      </c>
      <c r="E381" s="7" t="s">
        <v>13</v>
      </c>
      <c r="F381" s="7" t="s">
        <v>11</v>
      </c>
      <c r="G381" s="7" t="s">
        <v>14</v>
      </c>
      <c r="H381" s="7" t="s">
        <v>15</v>
      </c>
      <c r="J381" s="6" t="s">
        <v>9</v>
      </c>
      <c r="K381" s="7" t="s">
        <v>10</v>
      </c>
      <c r="L381" s="7" t="s">
        <v>11</v>
      </c>
      <c r="M381" s="7" t="s">
        <v>12</v>
      </c>
      <c r="N381" s="7" t="s">
        <v>13</v>
      </c>
      <c r="O381" s="7" t="s">
        <v>11</v>
      </c>
      <c r="P381" s="7" t="s">
        <v>14</v>
      </c>
      <c r="Q381" s="7" t="s">
        <v>15</v>
      </c>
    </row>
    <row r="382" spans="1:17" x14ac:dyDescent="0.25">
      <c r="A382" s="8" t="s">
        <v>16</v>
      </c>
      <c r="B382" s="9"/>
      <c r="C382" s="10" t="s">
        <v>11</v>
      </c>
      <c r="D382" s="9"/>
      <c r="E382" s="9"/>
      <c r="F382" s="10" t="s">
        <v>11</v>
      </c>
      <c r="G382" s="9"/>
      <c r="H382" s="9"/>
      <c r="J382" s="13" t="s">
        <v>16</v>
      </c>
      <c r="K382" s="9"/>
      <c r="L382" s="14" t="s">
        <v>11</v>
      </c>
      <c r="M382" s="9"/>
      <c r="N382" s="9"/>
      <c r="O382" s="14" t="s">
        <v>11</v>
      </c>
      <c r="P382" s="9"/>
      <c r="Q382" s="9"/>
    </row>
    <row r="383" spans="1:17" x14ac:dyDescent="0.25">
      <c r="A383" s="11" t="s">
        <v>58</v>
      </c>
      <c r="B383" s="2">
        <v>-50</v>
      </c>
      <c r="C383" s="10" t="s">
        <v>19</v>
      </c>
      <c r="D383" s="4">
        <f>H383/B383</f>
        <v>1.03</v>
      </c>
      <c r="E383" s="5">
        <v>-1.03</v>
      </c>
      <c r="F383" s="10" t="s">
        <v>20</v>
      </c>
      <c r="G383" s="2">
        <v>50</v>
      </c>
      <c r="H383" s="2">
        <f>E383*G383</f>
        <v>-51.5</v>
      </c>
      <c r="J383" s="15" t="s">
        <v>58</v>
      </c>
      <c r="K383" s="16">
        <v>-50</v>
      </c>
      <c r="L383" s="14" t="s">
        <v>19</v>
      </c>
      <c r="M383" s="17">
        <f>Q383/K383</f>
        <v>1.03</v>
      </c>
      <c r="N383" s="19">
        <v>-1.03</v>
      </c>
      <c r="O383" s="14" t="s">
        <v>20</v>
      </c>
      <c r="P383" s="16">
        <v>50</v>
      </c>
      <c r="Q383" s="16">
        <f>N383*P383</f>
        <v>-51.5</v>
      </c>
    </row>
    <row r="384" spans="1:17" x14ac:dyDescent="0.25">
      <c r="A384" s="11" t="s">
        <v>59</v>
      </c>
      <c r="B384" s="2">
        <v>183.4</v>
      </c>
      <c r="C384" s="10" t="s">
        <v>19</v>
      </c>
      <c r="D384" s="4">
        <f>H384/B384</f>
        <v>24.02764056706652</v>
      </c>
      <c r="E384" s="5">
        <v>0.96</v>
      </c>
      <c r="F384" s="10" t="s">
        <v>20</v>
      </c>
      <c r="G384" s="2">
        <v>4590.2804999999998</v>
      </c>
      <c r="H384" s="2">
        <f>E384*G384</f>
        <v>4406.6692800000001</v>
      </c>
      <c r="J384" s="15" t="s">
        <v>59</v>
      </c>
      <c r="K384" s="16">
        <v>183.4</v>
      </c>
      <c r="L384" s="14" t="s">
        <v>19</v>
      </c>
      <c r="M384" s="17">
        <f>Q384/K384</f>
        <v>21.332571428571427</v>
      </c>
      <c r="N384" s="19">
        <v>0.96</v>
      </c>
      <c r="O384" s="14" t="s">
        <v>20</v>
      </c>
      <c r="P384" s="16">
        <v>4075.41</v>
      </c>
      <c r="Q384" s="16">
        <f>N384*P384</f>
        <v>3912.3935999999999</v>
      </c>
    </row>
    <row r="385" spans="1:17" x14ac:dyDescent="0.25">
      <c r="A385" s="11" t="s">
        <v>23</v>
      </c>
      <c r="B385" s="2"/>
      <c r="C385" s="10" t="s">
        <v>11</v>
      </c>
      <c r="D385" s="2"/>
      <c r="E385" s="5">
        <v>0.96</v>
      </c>
      <c r="F385" s="10" t="s">
        <v>20</v>
      </c>
      <c r="G385" s="2">
        <v>900</v>
      </c>
      <c r="H385" s="2">
        <f>E385*G385</f>
        <v>864</v>
      </c>
      <c r="J385" s="15" t="s">
        <v>23</v>
      </c>
      <c r="K385" s="16"/>
      <c r="L385" s="14" t="s">
        <v>11</v>
      </c>
      <c r="M385" s="16"/>
      <c r="N385" s="19">
        <v>0.96</v>
      </c>
      <c r="O385" s="14" t="s">
        <v>20</v>
      </c>
      <c r="P385" s="16">
        <v>900</v>
      </c>
      <c r="Q385" s="16">
        <f>N385*P385</f>
        <v>864</v>
      </c>
    </row>
    <row r="386" spans="1:17" x14ac:dyDescent="0.25">
      <c r="A386" s="11" t="s">
        <v>11</v>
      </c>
      <c r="B386" s="2"/>
      <c r="C386" s="10" t="s">
        <v>11</v>
      </c>
      <c r="D386" s="2"/>
      <c r="E386" s="2"/>
      <c r="F386" s="10" t="s">
        <v>11</v>
      </c>
      <c r="G386" s="2"/>
      <c r="H386" s="2"/>
      <c r="J386" s="15" t="s">
        <v>11</v>
      </c>
      <c r="K386" s="16"/>
      <c r="L386" s="14" t="s">
        <v>11</v>
      </c>
      <c r="M386" s="16"/>
      <c r="N386" s="16"/>
      <c r="O386" s="14" t="s">
        <v>11</v>
      </c>
      <c r="P386" s="16"/>
      <c r="Q386" s="16"/>
    </row>
    <row r="387" spans="1:17" x14ac:dyDescent="0.25">
      <c r="A387" s="11" t="s">
        <v>24</v>
      </c>
      <c r="B387" s="2"/>
      <c r="C387" s="10" t="s">
        <v>11</v>
      </c>
      <c r="D387" s="2"/>
      <c r="E387" s="2"/>
      <c r="F387" s="10" t="s">
        <v>11</v>
      </c>
      <c r="G387" s="2"/>
      <c r="H387" s="2"/>
      <c r="J387" s="15" t="s">
        <v>24</v>
      </c>
      <c r="K387" s="16"/>
      <c r="L387" s="14" t="s">
        <v>11</v>
      </c>
      <c r="M387" s="16"/>
      <c r="N387" s="16"/>
      <c r="O387" s="14" t="s">
        <v>11</v>
      </c>
      <c r="P387" s="16"/>
      <c r="Q387" s="16"/>
    </row>
    <row r="388" spans="1:17" x14ac:dyDescent="0.25">
      <c r="A388" s="11" t="s">
        <v>11</v>
      </c>
      <c r="B388" s="2"/>
      <c r="C388" s="10" t="s">
        <v>11</v>
      </c>
      <c r="D388" s="2"/>
      <c r="E388" s="2"/>
      <c r="F388" s="10" t="s">
        <v>11</v>
      </c>
      <c r="G388" s="2"/>
      <c r="H388" s="2"/>
      <c r="J388" s="15" t="s">
        <v>11</v>
      </c>
      <c r="K388" s="16"/>
      <c r="L388" s="14" t="s">
        <v>11</v>
      </c>
      <c r="M388" s="16"/>
      <c r="N388" s="16"/>
      <c r="O388" s="14" t="s">
        <v>11</v>
      </c>
      <c r="P388" s="16"/>
      <c r="Q388" s="16"/>
    </row>
    <row r="389" spans="1:17" x14ac:dyDescent="0.25">
      <c r="A389" s="8" t="s">
        <v>25</v>
      </c>
      <c r="B389" s="9"/>
      <c r="C389" s="10" t="s">
        <v>11</v>
      </c>
      <c r="D389" s="9"/>
      <c r="E389" s="9"/>
      <c r="F389" s="10" t="s">
        <v>11</v>
      </c>
      <c r="G389" s="9"/>
      <c r="H389" s="9">
        <f>SUM(H383:H388)</f>
        <v>5219.1692800000001</v>
      </c>
      <c r="J389" s="13" t="s">
        <v>25</v>
      </c>
      <c r="K389" s="9"/>
      <c r="L389" s="14" t="s">
        <v>11</v>
      </c>
      <c r="M389" s="9"/>
      <c r="N389" s="9"/>
      <c r="O389" s="14" t="s">
        <v>11</v>
      </c>
      <c r="P389" s="9"/>
      <c r="Q389" s="9">
        <f>SUM(Q383:Q388)</f>
        <v>4724.8935999999994</v>
      </c>
    </row>
    <row r="390" spans="1:17" x14ac:dyDescent="0.25">
      <c r="A390" s="11" t="s">
        <v>11</v>
      </c>
      <c r="B390" s="2"/>
      <c r="C390" s="10" t="s">
        <v>11</v>
      </c>
      <c r="D390" s="2"/>
      <c r="E390" s="2"/>
      <c r="F390" s="10" t="s">
        <v>11</v>
      </c>
      <c r="G390" s="2"/>
      <c r="H390" s="2"/>
      <c r="J390" s="15" t="s">
        <v>11</v>
      </c>
      <c r="K390" s="16"/>
      <c r="L390" s="14" t="s">
        <v>11</v>
      </c>
      <c r="M390" s="16"/>
      <c r="N390" s="16"/>
      <c r="O390" s="14" t="s">
        <v>11</v>
      </c>
      <c r="P390" s="16"/>
      <c r="Q390" s="16"/>
    </row>
    <row r="391" spans="1:17" x14ac:dyDescent="0.25">
      <c r="A391" s="8" t="s">
        <v>26</v>
      </c>
      <c r="B391" s="9"/>
      <c r="C391" s="10" t="s">
        <v>11</v>
      </c>
      <c r="D391" s="9"/>
      <c r="E391" s="9"/>
      <c r="F391" s="10" t="s">
        <v>11</v>
      </c>
      <c r="G391" s="9"/>
      <c r="H391" s="9"/>
      <c r="J391" s="13" t="s">
        <v>26</v>
      </c>
      <c r="K391" s="9"/>
      <c r="L391" s="14" t="s">
        <v>11</v>
      </c>
      <c r="M391" s="9"/>
      <c r="N391" s="9"/>
      <c r="O391" s="14" t="s">
        <v>11</v>
      </c>
      <c r="P391" s="9"/>
      <c r="Q391" s="9"/>
    </row>
    <row r="392" spans="1:17" x14ac:dyDescent="0.25">
      <c r="A392" s="11" t="s">
        <v>60</v>
      </c>
      <c r="B392" s="2">
        <v>-1637</v>
      </c>
      <c r="C392" s="10" t="s">
        <v>28</v>
      </c>
      <c r="D392" s="4">
        <f>H392/B392</f>
        <v>2.7564905314599879</v>
      </c>
      <c r="E392" s="2">
        <v>-1719</v>
      </c>
      <c r="F392" s="10" t="s">
        <v>19</v>
      </c>
      <c r="G392" s="4">
        <v>2.625</v>
      </c>
      <c r="H392" s="2">
        <f>E392*G392</f>
        <v>-4512.375</v>
      </c>
      <c r="J392" s="15" t="s">
        <v>60</v>
      </c>
      <c r="K392" s="16">
        <v>-1637</v>
      </c>
      <c r="L392" s="14" t="s">
        <v>28</v>
      </c>
      <c r="M392" s="17">
        <f>Q392/K392</f>
        <v>2.9402565668906537</v>
      </c>
      <c r="N392" s="16">
        <v>-1719</v>
      </c>
      <c r="O392" s="14" t="s">
        <v>19</v>
      </c>
      <c r="P392" s="17">
        <v>2.8</v>
      </c>
      <c r="Q392" s="16">
        <f>N392*P392</f>
        <v>-4813.2</v>
      </c>
    </row>
    <row r="393" spans="1:17" x14ac:dyDescent="0.25">
      <c r="A393" s="11" t="s">
        <v>30</v>
      </c>
      <c r="B393" s="2">
        <v>-110</v>
      </c>
      <c r="C393" s="10" t="s">
        <v>28</v>
      </c>
      <c r="D393" s="4">
        <f>H393/B393</f>
        <v>3.35</v>
      </c>
      <c r="E393" s="2">
        <v>-110</v>
      </c>
      <c r="F393" s="10" t="s">
        <v>19</v>
      </c>
      <c r="G393" s="4">
        <v>3.35</v>
      </c>
      <c r="H393" s="2">
        <f>E393*G393</f>
        <v>-368.5</v>
      </c>
      <c r="J393" s="15" t="s">
        <v>30</v>
      </c>
      <c r="K393" s="16">
        <v>-110</v>
      </c>
      <c r="L393" s="14" t="s">
        <v>28</v>
      </c>
      <c r="M393" s="17">
        <f>Q393/K393</f>
        <v>3.2</v>
      </c>
      <c r="N393" s="16">
        <v>-110</v>
      </c>
      <c r="O393" s="14" t="s">
        <v>19</v>
      </c>
      <c r="P393" s="17">
        <v>3.2</v>
      </c>
      <c r="Q393" s="16">
        <f>N393*P393</f>
        <v>-352</v>
      </c>
    </row>
    <row r="394" spans="1:17" x14ac:dyDescent="0.25">
      <c r="A394" s="11" t="s">
        <v>61</v>
      </c>
      <c r="B394" s="2">
        <v>-37</v>
      </c>
      <c r="C394" s="10" t="s">
        <v>28</v>
      </c>
      <c r="D394" s="4">
        <f>H394/B394</f>
        <v>14.189189189189189</v>
      </c>
      <c r="E394" s="2">
        <v>-25</v>
      </c>
      <c r="F394" s="10" t="s">
        <v>19</v>
      </c>
      <c r="G394" s="4">
        <v>21</v>
      </c>
      <c r="H394" s="2">
        <f>E394*G394</f>
        <v>-525</v>
      </c>
      <c r="J394" s="15" t="s">
        <v>61</v>
      </c>
      <c r="K394" s="16">
        <v>-37</v>
      </c>
      <c r="L394" s="14" t="s">
        <v>28</v>
      </c>
      <c r="M394" s="17">
        <f>Q394/K394</f>
        <v>15.878378378378379</v>
      </c>
      <c r="N394" s="16">
        <v>-25</v>
      </c>
      <c r="O394" s="14" t="s">
        <v>19</v>
      </c>
      <c r="P394" s="17">
        <v>23.5</v>
      </c>
      <c r="Q394" s="16">
        <f>N394*P394</f>
        <v>-587.5</v>
      </c>
    </row>
    <row r="395" spans="1:17" x14ac:dyDescent="0.25">
      <c r="A395" s="11" t="s">
        <v>62</v>
      </c>
      <c r="B395" s="2"/>
      <c r="C395" s="10" t="s">
        <v>34</v>
      </c>
      <c r="D395" s="2"/>
      <c r="E395" s="2">
        <v>-10</v>
      </c>
      <c r="F395" s="10" t="s">
        <v>35</v>
      </c>
      <c r="G395" s="4">
        <v>0.9</v>
      </c>
      <c r="H395" s="2">
        <f>E395*G395</f>
        <v>-9</v>
      </c>
      <c r="J395" s="15" t="s">
        <v>62</v>
      </c>
      <c r="K395" s="16"/>
      <c r="L395" s="14" t="s">
        <v>34</v>
      </c>
      <c r="M395" s="16"/>
      <c r="N395" s="16">
        <v>-10</v>
      </c>
      <c r="O395" s="14" t="s">
        <v>35</v>
      </c>
      <c r="P395" s="17">
        <v>1</v>
      </c>
      <c r="Q395" s="16">
        <f>N395*P395</f>
        <v>-10</v>
      </c>
    </row>
    <row r="396" spans="1:17" x14ac:dyDescent="0.25">
      <c r="A396" s="11" t="s">
        <v>63</v>
      </c>
      <c r="B396" s="2">
        <v>-48</v>
      </c>
      <c r="C396" s="10" t="s">
        <v>34</v>
      </c>
      <c r="D396" s="4">
        <f>H396/B396</f>
        <v>3.3583333333333338</v>
      </c>
      <c r="E396" s="2">
        <v>-248</v>
      </c>
      <c r="F396" s="10" t="s">
        <v>19</v>
      </c>
      <c r="G396" s="4">
        <v>0.65</v>
      </c>
      <c r="H396" s="2">
        <f>E396*G396</f>
        <v>-161.20000000000002</v>
      </c>
      <c r="J396" s="15" t="s">
        <v>63</v>
      </c>
      <c r="K396" s="16">
        <v>-48</v>
      </c>
      <c r="L396" s="14" t="s">
        <v>34</v>
      </c>
      <c r="M396" s="17">
        <f>Q396/K396</f>
        <v>3.3583333333333338</v>
      </c>
      <c r="N396" s="16">
        <v>-248</v>
      </c>
      <c r="O396" s="14" t="s">
        <v>19</v>
      </c>
      <c r="P396" s="17">
        <v>0.65</v>
      </c>
      <c r="Q396" s="16">
        <f>N396*P396</f>
        <v>-161.20000000000002</v>
      </c>
    </row>
    <row r="397" spans="1:17" x14ac:dyDescent="0.25">
      <c r="A397" s="8" t="s">
        <v>38</v>
      </c>
      <c r="B397" s="9"/>
      <c r="C397" s="10" t="s">
        <v>11</v>
      </c>
      <c r="D397" s="9"/>
      <c r="E397" s="9"/>
      <c r="F397" s="10" t="s">
        <v>11</v>
      </c>
      <c r="G397" s="9"/>
      <c r="H397" s="9">
        <f>SUM(H392:H396)</f>
        <v>-5576.0749999999998</v>
      </c>
      <c r="J397" s="13" t="s">
        <v>38</v>
      </c>
      <c r="K397" s="9"/>
      <c r="L397" s="14" t="s">
        <v>11</v>
      </c>
      <c r="M397" s="9"/>
      <c r="N397" s="9"/>
      <c r="O397" s="14" t="s">
        <v>11</v>
      </c>
      <c r="P397" s="9"/>
      <c r="Q397" s="9">
        <f>SUM(Q392:Q396)</f>
        <v>-5923.9</v>
      </c>
    </row>
    <row r="398" spans="1:17" x14ac:dyDescent="0.25">
      <c r="A398" s="11" t="s">
        <v>40</v>
      </c>
      <c r="B398" s="2"/>
      <c r="C398" s="10" t="s">
        <v>11</v>
      </c>
      <c r="D398" s="2"/>
      <c r="E398" s="2"/>
      <c r="F398" s="10" t="s">
        <v>34</v>
      </c>
      <c r="G398" s="2"/>
      <c r="H398" s="2">
        <v>-100</v>
      </c>
      <c r="J398" s="15" t="s">
        <v>40</v>
      </c>
      <c r="K398" s="16"/>
      <c r="L398" s="14" t="s">
        <v>11</v>
      </c>
      <c r="M398" s="16"/>
      <c r="N398" s="16"/>
      <c r="O398" s="14" t="s">
        <v>34</v>
      </c>
      <c r="P398" s="16"/>
      <c r="Q398" s="16">
        <v>-65</v>
      </c>
    </row>
    <row r="399" spans="1:17" x14ac:dyDescent="0.25">
      <c r="A399" s="11" t="s">
        <v>64</v>
      </c>
      <c r="B399" s="2"/>
      <c r="C399" s="10" t="s">
        <v>11</v>
      </c>
      <c r="D399" s="2"/>
      <c r="E399" s="2"/>
      <c r="F399" s="10" t="s">
        <v>34</v>
      </c>
      <c r="G399" s="2"/>
      <c r="H399" s="2">
        <v>-150</v>
      </c>
      <c r="J399" s="15" t="s">
        <v>120</v>
      </c>
      <c r="K399" s="16"/>
      <c r="L399" s="14" t="s">
        <v>11</v>
      </c>
      <c r="M399" s="16"/>
      <c r="N399" s="16"/>
      <c r="O399" s="14" t="s">
        <v>34</v>
      </c>
      <c r="P399" s="16"/>
      <c r="Q399" s="16">
        <v>-30</v>
      </c>
    </row>
    <row r="400" spans="1:17" x14ac:dyDescent="0.25">
      <c r="A400" s="11" t="s">
        <v>44</v>
      </c>
      <c r="B400" s="2"/>
      <c r="C400" s="10" t="s">
        <v>11</v>
      </c>
      <c r="D400" s="2"/>
      <c r="E400" s="2">
        <v>-550</v>
      </c>
      <c r="F400" s="10" t="s">
        <v>19</v>
      </c>
      <c r="G400" s="4">
        <v>0.65</v>
      </c>
      <c r="H400" s="2">
        <f>E400*G400</f>
        <v>-357.5</v>
      </c>
      <c r="J400" s="15" t="s">
        <v>64</v>
      </c>
      <c r="K400" s="16"/>
      <c r="L400" s="14" t="s">
        <v>11</v>
      </c>
      <c r="M400" s="16"/>
      <c r="N400" s="16"/>
      <c r="O400" s="14" t="s">
        <v>34</v>
      </c>
      <c r="P400" s="16"/>
      <c r="Q400" s="16">
        <v>-165</v>
      </c>
    </row>
    <row r="401" spans="1:17" x14ac:dyDescent="0.25">
      <c r="A401" s="11" t="s">
        <v>45</v>
      </c>
      <c r="B401" s="2"/>
      <c r="C401" s="10" t="s">
        <v>11</v>
      </c>
      <c r="D401" s="2"/>
      <c r="E401" s="2"/>
      <c r="F401" s="10" t="s">
        <v>34</v>
      </c>
      <c r="G401" s="2"/>
      <c r="H401" s="2">
        <v>-110</v>
      </c>
      <c r="J401" s="15" t="s">
        <v>44</v>
      </c>
      <c r="K401" s="16"/>
      <c r="L401" s="14" t="s">
        <v>11</v>
      </c>
      <c r="M401" s="16"/>
      <c r="N401" s="16">
        <v>-550</v>
      </c>
      <c r="O401" s="14" t="s">
        <v>19</v>
      </c>
      <c r="P401" s="17">
        <v>0.65</v>
      </c>
      <c r="Q401" s="16">
        <f>N401*P401</f>
        <v>-357.5</v>
      </c>
    </row>
    <row r="402" spans="1:17" x14ac:dyDescent="0.25">
      <c r="A402" s="8" t="s">
        <v>46</v>
      </c>
      <c r="B402" s="9"/>
      <c r="C402" s="10" t="s">
        <v>11</v>
      </c>
      <c r="D402" s="9"/>
      <c r="E402" s="9"/>
      <c r="F402" s="10" t="s">
        <v>11</v>
      </c>
      <c r="G402" s="9"/>
      <c r="H402" s="9">
        <f>SUM(H398:H401)</f>
        <v>-717.5</v>
      </c>
      <c r="J402" s="15" t="s">
        <v>45</v>
      </c>
      <c r="K402" s="16"/>
      <c r="L402" s="14" t="s">
        <v>11</v>
      </c>
      <c r="M402" s="16"/>
      <c r="N402" s="16"/>
      <c r="O402" s="14" t="s">
        <v>34</v>
      </c>
      <c r="P402" s="16"/>
      <c r="Q402" s="16">
        <v>-110</v>
      </c>
    </row>
    <row r="403" spans="1:17" x14ac:dyDescent="0.25">
      <c r="A403" s="8" t="s">
        <v>47</v>
      </c>
      <c r="B403" s="9"/>
      <c r="C403" s="10" t="s">
        <v>11</v>
      </c>
      <c r="D403" s="9"/>
      <c r="E403" s="9"/>
      <c r="F403" s="10" t="s">
        <v>11</v>
      </c>
      <c r="G403" s="9"/>
      <c r="H403" s="9">
        <f>SUM(H397,H402)</f>
        <v>-6293.5749999999998</v>
      </c>
      <c r="J403" s="13" t="s">
        <v>46</v>
      </c>
      <c r="K403" s="9"/>
      <c r="L403" s="14" t="s">
        <v>11</v>
      </c>
      <c r="M403" s="9"/>
      <c r="N403" s="9"/>
      <c r="O403" s="14" t="s">
        <v>11</v>
      </c>
      <c r="P403" s="9"/>
      <c r="Q403" s="9">
        <f>SUM(Q398:Q402)</f>
        <v>-727.5</v>
      </c>
    </row>
    <row r="404" spans="1:17" x14ac:dyDescent="0.25">
      <c r="A404" s="8" t="s">
        <v>108</v>
      </c>
      <c r="B404" s="9"/>
      <c r="C404" s="10" t="s">
        <v>11</v>
      </c>
      <c r="D404" s="9"/>
      <c r="E404" s="9"/>
      <c r="F404" s="10" t="s">
        <v>11</v>
      </c>
      <c r="G404" s="9"/>
      <c r="H404" s="9">
        <f>SUM(H389,H403)</f>
        <v>-1074.4057199999997</v>
      </c>
      <c r="J404" s="13" t="s">
        <v>47</v>
      </c>
      <c r="K404" s="9"/>
      <c r="L404" s="14" t="s">
        <v>11</v>
      </c>
      <c r="M404" s="9"/>
      <c r="N404" s="9"/>
      <c r="O404" s="14" t="s">
        <v>11</v>
      </c>
      <c r="P404" s="9"/>
      <c r="Q404" s="9">
        <f>SUM(Q397,Q403)</f>
        <v>-6651.4</v>
      </c>
    </row>
    <row r="405" spans="1:17" x14ac:dyDescent="0.25">
      <c r="J405" s="13" t="s">
        <v>108</v>
      </c>
      <c r="K405" s="9"/>
      <c r="L405" s="14" t="s">
        <v>11</v>
      </c>
      <c r="M405" s="9"/>
      <c r="N405" s="9"/>
      <c r="O405" s="14" t="s">
        <v>11</v>
      </c>
      <c r="P405" s="9"/>
      <c r="Q405" s="9">
        <f>SUM(Q389,Q404)</f>
        <v>-1926.5064000000002</v>
      </c>
    </row>
    <row r="408" spans="1:17" x14ac:dyDescent="0.25">
      <c r="A408" s="1" t="s">
        <v>53</v>
      </c>
    </row>
    <row r="409" spans="1:17" x14ac:dyDescent="0.25">
      <c r="J409" s="12" t="s">
        <v>53</v>
      </c>
    </row>
    <row r="410" spans="1:17" x14ac:dyDescent="0.25">
      <c r="A410" s="1" t="s">
        <v>115</v>
      </c>
    </row>
    <row r="411" spans="1:17" x14ac:dyDescent="0.25">
      <c r="A411" s="1" t="s">
        <v>116</v>
      </c>
      <c r="J411" s="12" t="s">
        <v>115</v>
      </c>
    </row>
    <row r="412" spans="1:17" x14ac:dyDescent="0.25">
      <c r="J412" s="12" t="s">
        <v>116</v>
      </c>
    </row>
    <row r="413" spans="1:17" x14ac:dyDescent="0.25">
      <c r="A413" s="1" t="s">
        <v>117</v>
      </c>
    </row>
    <row r="414" spans="1:17" x14ac:dyDescent="0.25">
      <c r="A414" s="1" t="s">
        <v>118</v>
      </c>
      <c r="J414" s="12" t="s">
        <v>117</v>
      </c>
    </row>
    <row r="415" spans="1:17" x14ac:dyDescent="0.25">
      <c r="J415" s="12" t="s">
        <v>118</v>
      </c>
    </row>
  </sheetData>
  <pageMargins left="0.7" right="0.7" top="0.75" bottom="0.75" header="0.3" footer="0.3"/>
  <pageSetup paperSize="9" orientation="portrait" r:id="rId1"/>
  <rowBreaks count="11" manualBreakCount="11">
    <brk id="48" max="16383" man="1"/>
    <brk id="95" max="16383" man="1"/>
    <brk id="134" max="16383" man="1"/>
    <brk id="172" max="16383" man="1"/>
    <brk id="210" max="16383" man="1"/>
    <brk id="245" max="16383" man="1"/>
    <brk id="280" max="16383" man="1"/>
    <brk id="320" max="16383" man="1"/>
    <brk id="332" max="16383" man="1"/>
    <brk id="372" max="16383" man="1"/>
    <brk id="4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04EE-56D1-43EC-ACCE-339B41E81D3A}">
  <dimension ref="A1:Q250"/>
  <sheetViews>
    <sheetView topLeftCell="B1" workbookViewId="0">
      <selection activeCell="S1" sqref="S1:S1048576"/>
    </sheetView>
  </sheetViews>
  <sheetFormatPr defaultRowHeight="15" x14ac:dyDescent="0.25"/>
  <cols>
    <col min="1" max="1" width="30" customWidth="1"/>
    <col min="2" max="2" width="11" customWidth="1"/>
    <col min="3" max="3" width="5" customWidth="1"/>
    <col min="4" max="4" width="6" customWidth="1"/>
    <col min="5" max="5" width="11" customWidth="1"/>
    <col min="6" max="6" width="5" customWidth="1"/>
    <col min="7" max="7" width="6" customWidth="1"/>
    <col min="8" max="8" width="11" customWidth="1"/>
    <col min="10" max="10" width="30" customWidth="1"/>
    <col min="11" max="11" width="11" customWidth="1"/>
    <col min="12" max="12" width="5" customWidth="1"/>
    <col min="13" max="13" width="6" customWidth="1"/>
    <col min="14" max="14" width="11" customWidth="1"/>
    <col min="15" max="15" width="5" customWidth="1"/>
    <col min="16" max="16" width="6" customWidth="1"/>
    <col min="17" max="17" width="11" customWidth="1"/>
  </cols>
  <sheetData>
    <row r="1" spans="1:17" x14ac:dyDescent="0.25">
      <c r="A1" t="s">
        <v>0</v>
      </c>
      <c r="J1" t="s">
        <v>0</v>
      </c>
    </row>
    <row r="2" spans="1:17" x14ac:dyDescent="0.25">
      <c r="A2" s="12" t="s">
        <v>1</v>
      </c>
      <c r="B2" s="12" t="s">
        <v>2</v>
      </c>
      <c r="J2" s="12" t="s">
        <v>1</v>
      </c>
      <c r="K2" s="12" t="s">
        <v>2</v>
      </c>
    </row>
    <row r="3" spans="1:17" x14ac:dyDescent="0.25">
      <c r="A3" s="12" t="s">
        <v>3</v>
      </c>
      <c r="B3" s="12" t="s">
        <v>4</v>
      </c>
      <c r="J3" s="12" t="s">
        <v>3</v>
      </c>
      <c r="K3" s="12" t="s">
        <v>119</v>
      </c>
    </row>
    <row r="4" spans="1:17" x14ac:dyDescent="0.25">
      <c r="A4" s="12" t="s">
        <v>5</v>
      </c>
      <c r="B4" s="12" t="s">
        <v>6</v>
      </c>
      <c r="J4" s="12" t="s">
        <v>5</v>
      </c>
      <c r="K4" s="12" t="s">
        <v>6</v>
      </c>
    </row>
    <row r="5" spans="1:17" x14ac:dyDescent="0.25">
      <c r="A5" s="12" t="s">
        <v>7</v>
      </c>
      <c r="B5" s="12" t="s">
        <v>121</v>
      </c>
      <c r="J5" s="12" t="s">
        <v>7</v>
      </c>
      <c r="K5" s="12" t="s">
        <v>121</v>
      </c>
    </row>
    <row r="7" spans="1:17" x14ac:dyDescent="0.25">
      <c r="A7" s="6" t="s">
        <v>9</v>
      </c>
      <c r="B7" s="7" t="s">
        <v>10</v>
      </c>
      <c r="C7" s="7" t="s">
        <v>11</v>
      </c>
      <c r="D7" s="7" t="s">
        <v>12</v>
      </c>
      <c r="E7" s="7" t="s">
        <v>13</v>
      </c>
      <c r="F7" s="7" t="s">
        <v>11</v>
      </c>
      <c r="G7" s="7" t="s">
        <v>14</v>
      </c>
      <c r="H7" s="7" t="s">
        <v>15</v>
      </c>
      <c r="J7" s="6" t="s">
        <v>9</v>
      </c>
      <c r="K7" s="7" t="s">
        <v>10</v>
      </c>
      <c r="L7" s="7" t="s">
        <v>11</v>
      </c>
      <c r="M7" s="7" t="s">
        <v>12</v>
      </c>
      <c r="N7" s="7" t="s">
        <v>13</v>
      </c>
      <c r="O7" s="7" t="s">
        <v>11</v>
      </c>
      <c r="P7" s="7" t="s">
        <v>14</v>
      </c>
      <c r="Q7" s="7" t="s">
        <v>15</v>
      </c>
    </row>
    <row r="9" spans="1:17" x14ac:dyDescent="0.25">
      <c r="A9" s="12" t="s">
        <v>122</v>
      </c>
      <c r="J9" s="12" t="s">
        <v>122</v>
      </c>
    </row>
    <row r="11" spans="1:17" x14ac:dyDescent="0.25">
      <c r="A11" s="12" t="s">
        <v>53</v>
      </c>
      <c r="J11" s="12" t="s">
        <v>53</v>
      </c>
    </row>
    <row r="13" spans="1:17" x14ac:dyDescent="0.25">
      <c r="A13" t="s">
        <v>54</v>
      </c>
      <c r="J13" t="s">
        <v>54</v>
      </c>
    </row>
    <row r="14" spans="1:17" x14ac:dyDescent="0.25">
      <c r="A14" s="12" t="s">
        <v>1</v>
      </c>
      <c r="B14" s="12" t="s">
        <v>2</v>
      </c>
      <c r="J14" s="12" t="s">
        <v>1</v>
      </c>
      <c r="K14" s="12" t="s">
        <v>2</v>
      </c>
    </row>
    <row r="15" spans="1:17" x14ac:dyDescent="0.25">
      <c r="A15" s="12" t="s">
        <v>3</v>
      </c>
      <c r="B15" s="12" t="s">
        <v>4</v>
      </c>
      <c r="J15" s="12" t="s">
        <v>3</v>
      </c>
      <c r="K15" s="12" t="s">
        <v>119</v>
      </c>
    </row>
    <row r="16" spans="1:17" x14ac:dyDescent="0.25">
      <c r="A16" s="12" t="s">
        <v>5</v>
      </c>
      <c r="B16" s="12" t="s">
        <v>6</v>
      </c>
      <c r="J16" s="12" t="s">
        <v>5</v>
      </c>
      <c r="K16" s="12" t="s">
        <v>6</v>
      </c>
    </row>
    <row r="17" spans="1:17" x14ac:dyDescent="0.25">
      <c r="A17" s="12" t="s">
        <v>7</v>
      </c>
      <c r="B17" s="12" t="s">
        <v>121</v>
      </c>
      <c r="J17" s="12" t="s">
        <v>7</v>
      </c>
      <c r="K17" s="12" t="s">
        <v>121</v>
      </c>
    </row>
    <row r="19" spans="1:17" x14ac:dyDescent="0.25">
      <c r="A19" s="6" t="s">
        <v>9</v>
      </c>
      <c r="B19" s="7" t="s">
        <v>10</v>
      </c>
      <c r="C19" s="7" t="s">
        <v>11</v>
      </c>
      <c r="D19" s="7" t="s">
        <v>12</v>
      </c>
      <c r="E19" s="7" t="s">
        <v>13</v>
      </c>
      <c r="F19" s="7" t="s">
        <v>11</v>
      </c>
      <c r="G19" s="7" t="s">
        <v>14</v>
      </c>
      <c r="H19" s="7" t="s">
        <v>15</v>
      </c>
      <c r="J19" s="6" t="s">
        <v>9</v>
      </c>
      <c r="K19" s="7" t="s">
        <v>10</v>
      </c>
      <c r="L19" s="7" t="s">
        <v>11</v>
      </c>
      <c r="M19" s="7" t="s">
        <v>12</v>
      </c>
      <c r="N19" s="7" t="s">
        <v>13</v>
      </c>
      <c r="O19" s="7" t="s">
        <v>11</v>
      </c>
      <c r="P19" s="7" t="s">
        <v>14</v>
      </c>
      <c r="Q19" s="7" t="s">
        <v>15</v>
      </c>
    </row>
    <row r="21" spans="1:17" x14ac:dyDescent="0.25">
      <c r="A21" s="12" t="s">
        <v>123</v>
      </c>
      <c r="J21" s="12" t="s">
        <v>123</v>
      </c>
    </row>
    <row r="23" spans="1:17" x14ac:dyDescent="0.25">
      <c r="A23" s="12" t="s">
        <v>53</v>
      </c>
      <c r="J23" s="12" t="s">
        <v>53</v>
      </c>
    </row>
    <row r="25" spans="1:17" x14ac:dyDescent="0.25">
      <c r="A25" t="s">
        <v>57</v>
      </c>
      <c r="J25" t="s">
        <v>57</v>
      </c>
    </row>
    <row r="26" spans="1:17" x14ac:dyDescent="0.25">
      <c r="A26" s="12" t="s">
        <v>1</v>
      </c>
      <c r="B26" s="12" t="s">
        <v>2</v>
      </c>
      <c r="J26" s="12" t="s">
        <v>1</v>
      </c>
      <c r="K26" s="12" t="s">
        <v>2</v>
      </c>
    </row>
    <row r="27" spans="1:17" x14ac:dyDescent="0.25">
      <c r="A27" s="12" t="s">
        <v>3</v>
      </c>
      <c r="B27" s="12" t="s">
        <v>4</v>
      </c>
      <c r="J27" s="12" t="s">
        <v>3</v>
      </c>
      <c r="K27" s="12" t="s">
        <v>119</v>
      </c>
    </row>
    <row r="28" spans="1:17" x14ac:dyDescent="0.25">
      <c r="A28" s="12" t="s">
        <v>5</v>
      </c>
      <c r="B28" s="12" t="s">
        <v>6</v>
      </c>
      <c r="J28" s="12" t="s">
        <v>5</v>
      </c>
      <c r="K28" s="12" t="s">
        <v>6</v>
      </c>
    </row>
    <row r="29" spans="1:17" x14ac:dyDescent="0.25">
      <c r="A29" s="12" t="s">
        <v>7</v>
      </c>
      <c r="B29" s="12" t="s">
        <v>121</v>
      </c>
      <c r="J29" s="12" t="s">
        <v>7</v>
      </c>
      <c r="K29" s="12" t="s">
        <v>121</v>
      </c>
    </row>
    <row r="31" spans="1:17" x14ac:dyDescent="0.25">
      <c r="A31" s="6" t="s">
        <v>9</v>
      </c>
      <c r="B31" s="7" t="s">
        <v>10</v>
      </c>
      <c r="C31" s="7" t="s">
        <v>11</v>
      </c>
      <c r="D31" s="7" t="s">
        <v>12</v>
      </c>
      <c r="E31" s="7" t="s">
        <v>13</v>
      </c>
      <c r="F31" s="7" t="s">
        <v>11</v>
      </c>
      <c r="G31" s="7" t="s">
        <v>14</v>
      </c>
      <c r="H31" s="7" t="s">
        <v>15</v>
      </c>
      <c r="J31" s="6" t="s">
        <v>9</v>
      </c>
      <c r="K31" s="7" t="s">
        <v>10</v>
      </c>
      <c r="L31" s="7" t="s">
        <v>11</v>
      </c>
      <c r="M31" s="7" t="s">
        <v>12</v>
      </c>
      <c r="N31" s="7" t="s">
        <v>13</v>
      </c>
      <c r="O31" s="7" t="s">
        <v>11</v>
      </c>
      <c r="P31" s="7" t="s">
        <v>14</v>
      </c>
      <c r="Q31" s="7" t="s">
        <v>15</v>
      </c>
    </row>
    <row r="32" spans="1:17" x14ac:dyDescent="0.25">
      <c r="A32" s="13" t="s">
        <v>16</v>
      </c>
      <c r="B32" s="9"/>
      <c r="C32" s="14" t="s">
        <v>11</v>
      </c>
      <c r="D32" s="9"/>
      <c r="E32" s="9"/>
      <c r="F32" s="14" t="s">
        <v>11</v>
      </c>
      <c r="G32" s="9"/>
      <c r="H32" s="9"/>
      <c r="J32" s="13" t="s">
        <v>16</v>
      </c>
      <c r="K32" s="9"/>
      <c r="L32" s="14" t="s">
        <v>11</v>
      </c>
      <c r="M32" s="9"/>
      <c r="N32" s="9"/>
      <c r="O32" s="14" t="s">
        <v>11</v>
      </c>
      <c r="P32" s="9"/>
      <c r="Q32" s="9"/>
    </row>
    <row r="33" spans="1:17" x14ac:dyDescent="0.25">
      <c r="A33" s="15" t="s">
        <v>58</v>
      </c>
      <c r="B33" s="16">
        <v>-50</v>
      </c>
      <c r="C33" s="14" t="s">
        <v>19</v>
      </c>
      <c r="D33" s="16">
        <f>H33/B33</f>
        <v>12.885299999999999</v>
      </c>
      <c r="E33" s="19">
        <v>-1.03</v>
      </c>
      <c r="F33" s="14" t="s">
        <v>20</v>
      </c>
      <c r="G33" s="16">
        <v>625.5</v>
      </c>
      <c r="H33" s="16">
        <f>E33*G33</f>
        <v>-644.26499999999999</v>
      </c>
      <c r="J33" s="15" t="s">
        <v>58</v>
      </c>
      <c r="K33" s="16">
        <v>-50</v>
      </c>
      <c r="L33" s="14" t="s">
        <v>19</v>
      </c>
      <c r="M33" s="16">
        <f>Q33/K33</f>
        <v>13.39</v>
      </c>
      <c r="N33" s="19">
        <v>-1.03</v>
      </c>
      <c r="O33" s="14" t="s">
        <v>20</v>
      </c>
      <c r="P33" s="16">
        <v>650</v>
      </c>
      <c r="Q33" s="16">
        <f>N33*P33</f>
        <v>-669.5</v>
      </c>
    </row>
    <row r="34" spans="1:17" x14ac:dyDescent="0.25">
      <c r="A34" s="15" t="s">
        <v>59</v>
      </c>
      <c r="B34" s="17">
        <v>210</v>
      </c>
      <c r="C34" s="14" t="s">
        <v>19</v>
      </c>
      <c r="D34" s="17">
        <f>H34/B34</f>
        <v>32.805500000000002</v>
      </c>
      <c r="E34" s="19">
        <v>0.98</v>
      </c>
      <c r="F34" s="14" t="s">
        <v>20</v>
      </c>
      <c r="G34" s="16">
        <v>7029.75</v>
      </c>
      <c r="H34" s="16">
        <f>E34*G34</f>
        <v>6889.1549999999997</v>
      </c>
      <c r="J34" s="15" t="s">
        <v>59</v>
      </c>
      <c r="K34" s="17">
        <v>210</v>
      </c>
      <c r="L34" s="14" t="s">
        <v>19</v>
      </c>
      <c r="M34" s="17">
        <f>Q34/K34</f>
        <v>29.889999999999997</v>
      </c>
      <c r="N34" s="19">
        <v>0.98</v>
      </c>
      <c r="O34" s="14" t="s">
        <v>20</v>
      </c>
      <c r="P34" s="16">
        <v>6405</v>
      </c>
      <c r="Q34" s="16">
        <f>N34*P34</f>
        <v>6276.9</v>
      </c>
    </row>
    <row r="35" spans="1:17" x14ac:dyDescent="0.25">
      <c r="A35" s="15" t="s">
        <v>23</v>
      </c>
      <c r="B35" s="16"/>
      <c r="C35" s="14" t="s">
        <v>11</v>
      </c>
      <c r="D35" s="16"/>
      <c r="E35" s="19">
        <v>0.98</v>
      </c>
      <c r="F35" s="14" t="s">
        <v>20</v>
      </c>
      <c r="G35" s="16">
        <v>900</v>
      </c>
      <c r="H35" s="16">
        <f>E35*G35</f>
        <v>882</v>
      </c>
      <c r="J35" s="15" t="s">
        <v>23</v>
      </c>
      <c r="K35" s="16"/>
      <c r="L35" s="14" t="s">
        <v>11</v>
      </c>
      <c r="M35" s="16"/>
      <c r="N35" s="19">
        <v>0.98</v>
      </c>
      <c r="O35" s="14" t="s">
        <v>20</v>
      </c>
      <c r="P35" s="16">
        <v>900</v>
      </c>
      <c r="Q35" s="16">
        <f>N35*P35</f>
        <v>882</v>
      </c>
    </row>
    <row r="36" spans="1:17" x14ac:dyDescent="0.25">
      <c r="A36" s="15" t="s">
        <v>11</v>
      </c>
      <c r="B36" s="16"/>
      <c r="C36" s="14" t="s">
        <v>11</v>
      </c>
      <c r="D36" s="16"/>
      <c r="E36" s="16"/>
      <c r="F36" s="14" t="s">
        <v>11</v>
      </c>
      <c r="G36" s="16"/>
      <c r="H36" s="16"/>
      <c r="J36" s="15" t="s">
        <v>11</v>
      </c>
      <c r="K36" s="16"/>
      <c r="L36" s="14" t="s">
        <v>11</v>
      </c>
      <c r="M36" s="16"/>
      <c r="N36" s="16"/>
      <c r="O36" s="14" t="s">
        <v>11</v>
      </c>
      <c r="P36" s="16"/>
      <c r="Q36" s="16"/>
    </row>
    <row r="37" spans="1:17" x14ac:dyDescent="0.25">
      <c r="A37" s="15" t="s">
        <v>24</v>
      </c>
      <c r="B37" s="16"/>
      <c r="C37" s="14" t="s">
        <v>11</v>
      </c>
      <c r="D37" s="16"/>
      <c r="E37" s="16"/>
      <c r="F37" s="14" t="s">
        <v>11</v>
      </c>
      <c r="G37" s="16"/>
      <c r="H37" s="16"/>
      <c r="J37" s="15" t="s">
        <v>24</v>
      </c>
      <c r="K37" s="16"/>
      <c r="L37" s="14" t="s">
        <v>11</v>
      </c>
      <c r="M37" s="16"/>
      <c r="N37" s="16"/>
      <c r="O37" s="14" t="s">
        <v>11</v>
      </c>
      <c r="P37" s="16"/>
      <c r="Q37" s="16"/>
    </row>
    <row r="38" spans="1:17" x14ac:dyDescent="0.25">
      <c r="A38" s="15" t="s">
        <v>11</v>
      </c>
      <c r="B38" s="16"/>
      <c r="C38" s="14" t="s">
        <v>11</v>
      </c>
      <c r="D38" s="16"/>
      <c r="E38" s="16"/>
      <c r="F38" s="14" t="s">
        <v>11</v>
      </c>
      <c r="G38" s="16"/>
      <c r="H38" s="16"/>
      <c r="J38" s="15" t="s">
        <v>11</v>
      </c>
      <c r="K38" s="16"/>
      <c r="L38" s="14" t="s">
        <v>11</v>
      </c>
      <c r="M38" s="16"/>
      <c r="N38" s="16"/>
      <c r="O38" s="14" t="s">
        <v>11</v>
      </c>
      <c r="P38" s="16"/>
      <c r="Q38" s="16"/>
    </row>
    <row r="39" spans="1:17" x14ac:dyDescent="0.25">
      <c r="A39" s="13" t="s">
        <v>25</v>
      </c>
      <c r="B39" s="9"/>
      <c r="C39" s="14" t="s">
        <v>11</v>
      </c>
      <c r="D39" s="9"/>
      <c r="E39" s="9"/>
      <c r="F39" s="14" t="s">
        <v>11</v>
      </c>
      <c r="G39" s="9"/>
      <c r="H39" s="9">
        <f>SUM(H33:H38)</f>
        <v>7126.8899999999994</v>
      </c>
      <c r="J39" s="13" t="s">
        <v>25</v>
      </c>
      <c r="K39" s="9"/>
      <c r="L39" s="14" t="s">
        <v>11</v>
      </c>
      <c r="M39" s="9"/>
      <c r="N39" s="9"/>
      <c r="O39" s="14" t="s">
        <v>11</v>
      </c>
      <c r="P39" s="9"/>
      <c r="Q39" s="9">
        <f>SUM(Q33:Q38)</f>
        <v>6489.4</v>
      </c>
    </row>
    <row r="40" spans="1:17" x14ac:dyDescent="0.25">
      <c r="A40" s="15" t="s">
        <v>11</v>
      </c>
      <c r="B40" s="16"/>
      <c r="C40" s="14" t="s">
        <v>11</v>
      </c>
      <c r="D40" s="16"/>
      <c r="E40" s="16"/>
      <c r="F40" s="14" t="s">
        <v>11</v>
      </c>
      <c r="G40" s="16"/>
      <c r="H40" s="16"/>
      <c r="J40" s="15" t="s">
        <v>11</v>
      </c>
      <c r="K40" s="16"/>
      <c r="L40" s="14" t="s">
        <v>11</v>
      </c>
      <c r="M40" s="16"/>
      <c r="N40" s="16"/>
      <c r="O40" s="14" t="s">
        <v>11</v>
      </c>
      <c r="P40" s="16"/>
      <c r="Q40" s="16"/>
    </row>
    <row r="41" spans="1:17" x14ac:dyDescent="0.25">
      <c r="A41" s="13" t="s">
        <v>26</v>
      </c>
      <c r="B41" s="9"/>
      <c r="C41" s="14" t="s">
        <v>11</v>
      </c>
      <c r="D41" s="9"/>
      <c r="E41" s="9"/>
      <c r="F41" s="14" t="s">
        <v>11</v>
      </c>
      <c r="G41" s="9"/>
      <c r="H41" s="9"/>
      <c r="J41" s="13" t="s">
        <v>26</v>
      </c>
      <c r="K41" s="9"/>
      <c r="L41" s="14" t="s">
        <v>11</v>
      </c>
      <c r="M41" s="9"/>
      <c r="N41" s="9"/>
      <c r="O41" s="14" t="s">
        <v>11</v>
      </c>
      <c r="P41" s="9"/>
      <c r="Q41" s="9"/>
    </row>
    <row r="42" spans="1:17" x14ac:dyDescent="0.25">
      <c r="A42" s="15" t="s">
        <v>29</v>
      </c>
      <c r="B42" s="16">
        <v>-300</v>
      </c>
      <c r="C42" s="14" t="s">
        <v>28</v>
      </c>
      <c r="D42" s="17">
        <f>H42/B42</f>
        <v>2.3650000000000002</v>
      </c>
      <c r="E42" s="16">
        <v>-300</v>
      </c>
      <c r="F42" s="14" t="s">
        <v>19</v>
      </c>
      <c r="G42" s="17">
        <v>2.3650000000000002</v>
      </c>
      <c r="H42" s="16">
        <f t="shared" ref="H42:H48" si="0">E42*G42</f>
        <v>-709.50000000000011</v>
      </c>
      <c r="J42" s="15" t="s">
        <v>29</v>
      </c>
      <c r="K42" s="16">
        <v>-300</v>
      </c>
      <c r="L42" s="14" t="s">
        <v>28</v>
      </c>
      <c r="M42" s="17">
        <f>Q42/K42</f>
        <v>2.15</v>
      </c>
      <c r="N42" s="16">
        <v>-300</v>
      </c>
      <c r="O42" s="14" t="s">
        <v>19</v>
      </c>
      <c r="P42" s="17">
        <v>2.15</v>
      </c>
      <c r="Q42" s="16">
        <f t="shared" ref="Q42:Q48" si="1">N42*P42</f>
        <v>-645</v>
      </c>
    </row>
    <row r="43" spans="1:17" x14ac:dyDescent="0.25">
      <c r="A43" s="15" t="s">
        <v>124</v>
      </c>
      <c r="B43" s="16">
        <v>-560</v>
      </c>
      <c r="C43" s="14" t="s">
        <v>28</v>
      </c>
      <c r="D43" s="17">
        <f>H43/B43</f>
        <v>4.1749999999999998</v>
      </c>
      <c r="E43" s="16">
        <v>-560</v>
      </c>
      <c r="F43" s="14" t="s">
        <v>19</v>
      </c>
      <c r="G43" s="17">
        <v>4.1749999999999998</v>
      </c>
      <c r="H43" s="16">
        <f t="shared" si="0"/>
        <v>-2338</v>
      </c>
      <c r="J43" s="15" t="s">
        <v>124</v>
      </c>
      <c r="K43" s="16">
        <v>-560</v>
      </c>
      <c r="L43" s="14" t="s">
        <v>28</v>
      </c>
      <c r="M43" s="17">
        <f>Q43/K43</f>
        <v>4</v>
      </c>
      <c r="N43" s="16">
        <v>-560</v>
      </c>
      <c r="O43" s="14" t="s">
        <v>19</v>
      </c>
      <c r="P43" s="17">
        <v>4</v>
      </c>
      <c r="Q43" s="16">
        <f t="shared" si="1"/>
        <v>-2240</v>
      </c>
    </row>
    <row r="44" spans="1:17" x14ac:dyDescent="0.25">
      <c r="A44" s="15" t="s">
        <v>30</v>
      </c>
      <c r="B44" s="16">
        <v>-100</v>
      </c>
      <c r="C44" s="14" t="s">
        <v>28</v>
      </c>
      <c r="D44" s="17">
        <f>H44/B44</f>
        <v>3.35</v>
      </c>
      <c r="E44" s="16">
        <v>-100</v>
      </c>
      <c r="F44" s="14" t="s">
        <v>19</v>
      </c>
      <c r="G44" s="17">
        <v>3.35</v>
      </c>
      <c r="H44" s="16">
        <f t="shared" si="0"/>
        <v>-335</v>
      </c>
      <c r="J44" s="15" t="s">
        <v>30</v>
      </c>
      <c r="K44" s="16">
        <v>-100</v>
      </c>
      <c r="L44" s="14" t="s">
        <v>28</v>
      </c>
      <c r="M44" s="17">
        <f>Q44/K44</f>
        <v>3.2</v>
      </c>
      <c r="N44" s="16">
        <v>-100</v>
      </c>
      <c r="O44" s="14" t="s">
        <v>19</v>
      </c>
      <c r="P44" s="17">
        <v>3.2</v>
      </c>
      <c r="Q44" s="16">
        <f t="shared" si="1"/>
        <v>-320</v>
      </c>
    </row>
    <row r="45" spans="1:17" x14ac:dyDescent="0.25">
      <c r="A45" s="15" t="s">
        <v>61</v>
      </c>
      <c r="B45" s="16">
        <v>-33</v>
      </c>
      <c r="C45" s="14" t="s">
        <v>28</v>
      </c>
      <c r="D45" s="17">
        <f>H45/B45</f>
        <v>13.363636363636363</v>
      </c>
      <c r="E45" s="16">
        <v>-21</v>
      </c>
      <c r="F45" s="14" t="s">
        <v>19</v>
      </c>
      <c r="G45" s="17">
        <v>21</v>
      </c>
      <c r="H45" s="16">
        <f t="shared" si="0"/>
        <v>-441</v>
      </c>
      <c r="J45" s="15" t="s">
        <v>61</v>
      </c>
      <c r="K45" s="16">
        <v>-33</v>
      </c>
      <c r="L45" s="14" t="s">
        <v>28</v>
      </c>
      <c r="M45" s="17">
        <f>Q45/K45</f>
        <v>14.954545454545455</v>
      </c>
      <c r="N45" s="16">
        <v>-21</v>
      </c>
      <c r="O45" s="14" t="s">
        <v>19</v>
      </c>
      <c r="P45" s="17">
        <v>23.5</v>
      </c>
      <c r="Q45" s="16">
        <f t="shared" si="1"/>
        <v>-493.5</v>
      </c>
    </row>
    <row r="46" spans="1:17" x14ac:dyDescent="0.25">
      <c r="A46" s="15" t="s">
        <v>62</v>
      </c>
      <c r="B46" s="16"/>
      <c r="C46" s="14" t="s">
        <v>34</v>
      </c>
      <c r="D46" s="16"/>
      <c r="E46" s="16">
        <v>-10</v>
      </c>
      <c r="F46" s="14" t="s">
        <v>35</v>
      </c>
      <c r="G46" s="17">
        <v>0.9</v>
      </c>
      <c r="H46" s="16">
        <f t="shared" si="0"/>
        <v>-9</v>
      </c>
      <c r="J46" s="15" t="s">
        <v>62</v>
      </c>
      <c r="K46" s="16"/>
      <c r="L46" s="14" t="s">
        <v>34</v>
      </c>
      <c r="M46" s="16"/>
      <c r="N46" s="16">
        <v>-10</v>
      </c>
      <c r="O46" s="14" t="s">
        <v>35</v>
      </c>
      <c r="P46" s="17">
        <v>1</v>
      </c>
      <c r="Q46" s="16">
        <f t="shared" si="1"/>
        <v>-10</v>
      </c>
    </row>
    <row r="47" spans="1:17" x14ac:dyDescent="0.25">
      <c r="A47" s="15" t="s">
        <v>33</v>
      </c>
      <c r="B47" s="16"/>
      <c r="C47" s="14" t="s">
        <v>34</v>
      </c>
      <c r="D47" s="16"/>
      <c r="E47" s="16">
        <v>-550</v>
      </c>
      <c r="F47" s="14" t="s">
        <v>35</v>
      </c>
      <c r="G47" s="17">
        <v>1.05</v>
      </c>
      <c r="H47" s="16">
        <f t="shared" si="0"/>
        <v>-577.5</v>
      </c>
      <c r="J47" s="15" t="s">
        <v>33</v>
      </c>
      <c r="K47" s="16"/>
      <c r="L47" s="14" t="s">
        <v>34</v>
      </c>
      <c r="M47" s="16"/>
      <c r="N47" s="16">
        <v>-550</v>
      </c>
      <c r="O47" s="14" t="s">
        <v>35</v>
      </c>
      <c r="P47" s="17">
        <v>1.1299999999999999</v>
      </c>
      <c r="Q47" s="16">
        <f t="shared" si="1"/>
        <v>-621.49999999999989</v>
      </c>
    </row>
    <row r="48" spans="1:17" x14ac:dyDescent="0.25">
      <c r="A48" s="15" t="s">
        <v>63</v>
      </c>
      <c r="B48" s="16">
        <v>-15</v>
      </c>
      <c r="C48" s="14" t="s">
        <v>34</v>
      </c>
      <c r="D48" s="17">
        <f>H48/B48</f>
        <v>3.3366666666666669</v>
      </c>
      <c r="E48" s="16">
        <v>-77</v>
      </c>
      <c r="F48" s="14" t="s">
        <v>19</v>
      </c>
      <c r="G48" s="17">
        <v>0.65</v>
      </c>
      <c r="H48" s="16">
        <f t="shared" si="0"/>
        <v>-50.050000000000004</v>
      </c>
      <c r="J48" s="15" t="s">
        <v>63</v>
      </c>
      <c r="K48" s="16">
        <v>-15</v>
      </c>
      <c r="L48" s="14" t="s">
        <v>34</v>
      </c>
      <c r="M48" s="17">
        <f>Q48/K48</f>
        <v>3.3366666666666669</v>
      </c>
      <c r="N48" s="16">
        <v>-77</v>
      </c>
      <c r="O48" s="14" t="s">
        <v>19</v>
      </c>
      <c r="P48" s="17">
        <v>0.65</v>
      </c>
      <c r="Q48" s="16">
        <f t="shared" si="1"/>
        <v>-50.050000000000004</v>
      </c>
    </row>
    <row r="49" spans="1:17" x14ac:dyDescent="0.25">
      <c r="A49" s="13" t="s">
        <v>38</v>
      </c>
      <c r="B49" s="9"/>
      <c r="C49" s="14" t="s">
        <v>11</v>
      </c>
      <c r="D49" s="9"/>
      <c r="E49" s="9"/>
      <c r="F49" s="14" t="s">
        <v>11</v>
      </c>
      <c r="G49" s="9"/>
      <c r="H49" s="9">
        <f>SUM(H42:H48)</f>
        <v>-4460.05</v>
      </c>
      <c r="J49" s="13" t="s">
        <v>38</v>
      </c>
      <c r="K49" s="9"/>
      <c r="L49" s="14" t="s">
        <v>11</v>
      </c>
      <c r="M49" s="9"/>
      <c r="N49" s="9"/>
      <c r="O49" s="14" t="s">
        <v>11</v>
      </c>
      <c r="P49" s="9"/>
      <c r="Q49" s="9">
        <f>SUM(Q42:Q48)</f>
        <v>-4380.05</v>
      </c>
    </row>
    <row r="50" spans="1:17" x14ac:dyDescent="0.25">
      <c r="A50" s="15" t="s">
        <v>40</v>
      </c>
      <c r="B50" s="16"/>
      <c r="C50" s="14" t="s">
        <v>11</v>
      </c>
      <c r="D50" s="16"/>
      <c r="E50" s="16"/>
      <c r="F50" s="14" t="s">
        <v>34</v>
      </c>
      <c r="G50" s="16"/>
      <c r="H50" s="16">
        <v>-100</v>
      </c>
      <c r="J50" s="15" t="s">
        <v>40</v>
      </c>
      <c r="K50" s="16"/>
      <c r="L50" s="14" t="s">
        <v>11</v>
      </c>
      <c r="M50" s="16"/>
      <c r="N50" s="16"/>
      <c r="O50" s="14" t="s">
        <v>34</v>
      </c>
      <c r="P50" s="16"/>
      <c r="Q50" s="16">
        <v>-65</v>
      </c>
    </row>
    <row r="51" spans="1:17" x14ac:dyDescent="0.25">
      <c r="A51" s="15" t="s">
        <v>64</v>
      </c>
      <c r="B51" s="16"/>
      <c r="C51" s="14" t="s">
        <v>11</v>
      </c>
      <c r="D51" s="16"/>
      <c r="E51" s="16"/>
      <c r="F51" s="14" t="s">
        <v>34</v>
      </c>
      <c r="G51" s="16"/>
      <c r="H51" s="16">
        <v>-150</v>
      </c>
      <c r="J51" s="15" t="s">
        <v>120</v>
      </c>
      <c r="K51" s="16"/>
      <c r="L51" s="14" t="s">
        <v>11</v>
      </c>
      <c r="M51" s="16"/>
      <c r="N51" s="16"/>
      <c r="O51" s="14" t="s">
        <v>34</v>
      </c>
      <c r="P51" s="16"/>
      <c r="Q51" s="16">
        <v>-30</v>
      </c>
    </row>
    <row r="52" spans="1:17" x14ac:dyDescent="0.25">
      <c r="A52" s="15" t="s">
        <v>44</v>
      </c>
      <c r="B52" s="16"/>
      <c r="C52" s="14" t="s">
        <v>11</v>
      </c>
      <c r="D52" s="16"/>
      <c r="E52" s="16">
        <v>-550</v>
      </c>
      <c r="F52" s="14" t="s">
        <v>19</v>
      </c>
      <c r="G52" s="17">
        <v>0.65</v>
      </c>
      <c r="H52" s="16">
        <f>E52*G52</f>
        <v>-357.5</v>
      </c>
      <c r="J52" s="15" t="s">
        <v>64</v>
      </c>
      <c r="K52" s="16"/>
      <c r="L52" s="14" t="s">
        <v>11</v>
      </c>
      <c r="M52" s="16"/>
      <c r="N52" s="16"/>
      <c r="O52" s="14" t="s">
        <v>34</v>
      </c>
      <c r="P52" s="16"/>
      <c r="Q52" s="16">
        <v>-165</v>
      </c>
    </row>
    <row r="53" spans="1:17" x14ac:dyDescent="0.25">
      <c r="A53" s="15" t="s">
        <v>45</v>
      </c>
      <c r="B53" s="16"/>
      <c r="C53" s="14" t="s">
        <v>11</v>
      </c>
      <c r="D53" s="16"/>
      <c r="E53" s="16"/>
      <c r="F53" s="14" t="s">
        <v>34</v>
      </c>
      <c r="G53" s="16"/>
      <c r="H53" s="16">
        <v>-110</v>
      </c>
      <c r="J53" s="15" t="s">
        <v>44</v>
      </c>
      <c r="K53" s="16"/>
      <c r="L53" s="14" t="s">
        <v>11</v>
      </c>
      <c r="M53" s="16"/>
      <c r="N53" s="16">
        <v>-550</v>
      </c>
      <c r="O53" s="14" t="s">
        <v>19</v>
      </c>
      <c r="P53" s="17">
        <v>0.65</v>
      </c>
      <c r="Q53" s="16">
        <f>N53*P53</f>
        <v>-357.5</v>
      </c>
    </row>
    <row r="54" spans="1:17" x14ac:dyDescent="0.25">
      <c r="A54" s="13" t="s">
        <v>46</v>
      </c>
      <c r="B54" s="9"/>
      <c r="C54" s="14" t="s">
        <v>11</v>
      </c>
      <c r="D54" s="9"/>
      <c r="E54" s="9"/>
      <c r="F54" s="14" t="s">
        <v>11</v>
      </c>
      <c r="G54" s="9"/>
      <c r="H54" s="9">
        <f>SUM(H50:H53)</f>
        <v>-717.5</v>
      </c>
      <c r="J54" s="15" t="s">
        <v>45</v>
      </c>
      <c r="K54" s="16"/>
      <c r="L54" s="14" t="s">
        <v>11</v>
      </c>
      <c r="M54" s="16"/>
      <c r="N54" s="16"/>
      <c r="O54" s="14" t="s">
        <v>34</v>
      </c>
      <c r="P54" s="16"/>
      <c r="Q54" s="16">
        <v>-110</v>
      </c>
    </row>
    <row r="55" spans="1:17" x14ac:dyDescent="0.25">
      <c r="A55" s="13" t="s">
        <v>47</v>
      </c>
      <c r="B55" s="9"/>
      <c r="C55" s="14" t="s">
        <v>11</v>
      </c>
      <c r="D55" s="9"/>
      <c r="E55" s="9"/>
      <c r="F55" s="14" t="s">
        <v>11</v>
      </c>
      <c r="G55" s="9"/>
      <c r="H55" s="9">
        <f>SUM(H49,H54)</f>
        <v>-5177.55</v>
      </c>
      <c r="J55" s="13" t="s">
        <v>46</v>
      </c>
      <c r="K55" s="9"/>
      <c r="L55" s="14" t="s">
        <v>11</v>
      </c>
      <c r="M55" s="9"/>
      <c r="N55" s="9"/>
      <c r="O55" s="14" t="s">
        <v>11</v>
      </c>
      <c r="P55" s="9"/>
      <c r="Q55" s="9">
        <f>SUM(Q50:Q54)</f>
        <v>-727.5</v>
      </c>
    </row>
    <row r="56" spans="1:17" x14ac:dyDescent="0.25">
      <c r="A56" s="13" t="s">
        <v>65</v>
      </c>
      <c r="B56" s="9"/>
      <c r="C56" s="14" t="s">
        <v>11</v>
      </c>
      <c r="D56" s="9"/>
      <c r="E56" s="9"/>
      <c r="F56" s="14" t="s">
        <v>11</v>
      </c>
      <c r="G56" s="9"/>
      <c r="H56" s="9">
        <f>SUM(H39,H55)</f>
        <v>1949.3399999999992</v>
      </c>
      <c r="J56" s="13" t="s">
        <v>47</v>
      </c>
      <c r="K56" s="9"/>
      <c r="L56" s="14" t="s">
        <v>11</v>
      </c>
      <c r="M56" s="9"/>
      <c r="N56" s="9"/>
      <c r="O56" s="14" t="s">
        <v>11</v>
      </c>
      <c r="P56" s="9"/>
      <c r="Q56" s="9">
        <f>SUM(Q49,Q55)</f>
        <v>-5107.55</v>
      </c>
    </row>
    <row r="57" spans="1:17" x14ac:dyDescent="0.25">
      <c r="J57" s="13" t="s">
        <v>65</v>
      </c>
      <c r="K57" s="9"/>
      <c r="L57" s="14" t="s">
        <v>11</v>
      </c>
      <c r="M57" s="9"/>
      <c r="N57" s="9"/>
      <c r="O57" s="14" t="s">
        <v>11</v>
      </c>
      <c r="P57" s="9"/>
      <c r="Q57" s="9">
        <f>SUM(Q39,Q56)</f>
        <v>1381.8499999999995</v>
      </c>
    </row>
    <row r="58" spans="1:17" x14ac:dyDescent="0.25">
      <c r="A58" s="12" t="s">
        <v>125</v>
      </c>
    </row>
    <row r="59" spans="1:17" x14ac:dyDescent="0.25">
      <c r="A59" s="12" t="s">
        <v>67</v>
      </c>
      <c r="J59" s="12" t="s">
        <v>125</v>
      </c>
    </row>
    <row r="60" spans="1:17" x14ac:dyDescent="0.25">
      <c r="A60" s="12" t="s">
        <v>68</v>
      </c>
      <c r="J60" s="12" t="s">
        <v>67</v>
      </c>
    </row>
    <row r="61" spans="1:17" x14ac:dyDescent="0.25">
      <c r="A61" s="12" t="s">
        <v>69</v>
      </c>
      <c r="J61" s="12" t="s">
        <v>68</v>
      </c>
    </row>
    <row r="62" spans="1:17" x14ac:dyDescent="0.25">
      <c r="A62" s="12" t="s">
        <v>70</v>
      </c>
      <c r="J62" s="12" t="s">
        <v>69</v>
      </c>
    </row>
    <row r="63" spans="1:17" x14ac:dyDescent="0.25">
      <c r="J63" s="12" t="s">
        <v>70</v>
      </c>
    </row>
    <row r="64" spans="1:17" x14ac:dyDescent="0.25">
      <c r="A64" s="12" t="s">
        <v>53</v>
      </c>
    </row>
    <row r="65" spans="1:17" x14ac:dyDescent="0.25">
      <c r="J65" s="12" t="s">
        <v>53</v>
      </c>
    </row>
    <row r="67" spans="1:17" x14ac:dyDescent="0.25">
      <c r="A67" t="s">
        <v>71</v>
      </c>
      <c r="J67" t="s">
        <v>71</v>
      </c>
    </row>
    <row r="68" spans="1:17" x14ac:dyDescent="0.25">
      <c r="A68" s="12" t="s">
        <v>1</v>
      </c>
      <c r="B68" s="12" t="s">
        <v>2</v>
      </c>
      <c r="J68" s="12" t="s">
        <v>1</v>
      </c>
      <c r="K68" s="12" t="s">
        <v>2</v>
      </c>
    </row>
    <row r="69" spans="1:17" x14ac:dyDescent="0.25">
      <c r="A69" s="12" t="s">
        <v>3</v>
      </c>
      <c r="B69" s="12" t="s">
        <v>4</v>
      </c>
      <c r="J69" s="12" t="s">
        <v>3</v>
      </c>
      <c r="K69" s="12" t="s">
        <v>119</v>
      </c>
    </row>
    <row r="70" spans="1:17" x14ac:dyDescent="0.25">
      <c r="A70" s="12" t="s">
        <v>5</v>
      </c>
      <c r="B70" s="12" t="s">
        <v>6</v>
      </c>
      <c r="J70" s="12" t="s">
        <v>5</v>
      </c>
      <c r="K70" s="12" t="s">
        <v>6</v>
      </c>
    </row>
    <row r="71" spans="1:17" x14ac:dyDescent="0.25">
      <c r="A71" s="12" t="s">
        <v>7</v>
      </c>
      <c r="B71" s="12" t="s">
        <v>121</v>
      </c>
      <c r="J71" s="12" t="s">
        <v>7</v>
      </c>
      <c r="K71" s="12" t="s">
        <v>121</v>
      </c>
    </row>
    <row r="73" spans="1:17" x14ac:dyDescent="0.25">
      <c r="A73" s="6" t="s">
        <v>9</v>
      </c>
      <c r="B73" s="7" t="s">
        <v>10</v>
      </c>
      <c r="C73" s="7" t="s">
        <v>11</v>
      </c>
      <c r="D73" s="7" t="s">
        <v>12</v>
      </c>
      <c r="E73" s="7" t="s">
        <v>13</v>
      </c>
      <c r="F73" s="7" t="s">
        <v>11</v>
      </c>
      <c r="G73" s="7" t="s">
        <v>14</v>
      </c>
      <c r="H73" s="7" t="s">
        <v>15</v>
      </c>
      <c r="J73" s="6" t="s">
        <v>9</v>
      </c>
      <c r="K73" s="7" t="s">
        <v>10</v>
      </c>
      <c r="L73" s="7" t="s">
        <v>11</v>
      </c>
      <c r="M73" s="7" t="s">
        <v>12</v>
      </c>
      <c r="N73" s="7" t="s">
        <v>13</v>
      </c>
      <c r="O73" s="7" t="s">
        <v>11</v>
      </c>
      <c r="P73" s="7" t="s">
        <v>14</v>
      </c>
      <c r="Q73" s="7" t="s">
        <v>15</v>
      </c>
    </row>
    <row r="75" spans="1:17" x14ac:dyDescent="0.25">
      <c r="A75" s="12" t="s">
        <v>126</v>
      </c>
      <c r="J75" s="12" t="s">
        <v>126</v>
      </c>
    </row>
    <row r="77" spans="1:17" x14ac:dyDescent="0.25">
      <c r="A77" s="12" t="s">
        <v>53</v>
      </c>
      <c r="J77" s="12" t="s">
        <v>53</v>
      </c>
    </row>
    <row r="79" spans="1:17" x14ac:dyDescent="0.25">
      <c r="A79" t="s">
        <v>77</v>
      </c>
      <c r="J79" t="s">
        <v>77</v>
      </c>
    </row>
    <row r="80" spans="1:17" x14ac:dyDescent="0.25">
      <c r="A80" s="12" t="s">
        <v>1</v>
      </c>
      <c r="B80" s="12" t="s">
        <v>2</v>
      </c>
      <c r="J80" s="12" t="s">
        <v>1</v>
      </c>
      <c r="K80" s="12" t="s">
        <v>2</v>
      </c>
    </row>
    <row r="81" spans="1:17" x14ac:dyDescent="0.25">
      <c r="A81" s="12" t="s">
        <v>3</v>
      </c>
      <c r="B81" s="12" t="s">
        <v>4</v>
      </c>
      <c r="J81" s="12" t="s">
        <v>3</v>
      </c>
      <c r="K81" s="12" t="s">
        <v>119</v>
      </c>
    </row>
    <row r="82" spans="1:17" x14ac:dyDescent="0.25">
      <c r="A82" s="12" t="s">
        <v>5</v>
      </c>
      <c r="B82" s="12" t="s">
        <v>6</v>
      </c>
      <c r="J82" s="12" t="s">
        <v>5</v>
      </c>
      <c r="K82" s="12" t="s">
        <v>6</v>
      </c>
    </row>
    <row r="83" spans="1:17" x14ac:dyDescent="0.25">
      <c r="A83" s="12" t="s">
        <v>7</v>
      </c>
      <c r="B83" s="12" t="s">
        <v>121</v>
      </c>
      <c r="J83" s="12" t="s">
        <v>7</v>
      </c>
      <c r="K83" s="12" t="s">
        <v>121</v>
      </c>
    </row>
    <row r="85" spans="1:17" x14ac:dyDescent="0.25">
      <c r="A85" s="6" t="s">
        <v>9</v>
      </c>
      <c r="B85" s="7" t="s">
        <v>10</v>
      </c>
      <c r="C85" s="7" t="s">
        <v>11</v>
      </c>
      <c r="D85" s="7" t="s">
        <v>12</v>
      </c>
      <c r="E85" s="7" t="s">
        <v>13</v>
      </c>
      <c r="F85" s="7" t="s">
        <v>11</v>
      </c>
      <c r="G85" s="7" t="s">
        <v>14</v>
      </c>
      <c r="H85" s="7" t="s">
        <v>15</v>
      </c>
      <c r="J85" s="6" t="s">
        <v>9</v>
      </c>
      <c r="K85" s="7" t="s">
        <v>10</v>
      </c>
      <c r="L85" s="7" t="s">
        <v>11</v>
      </c>
      <c r="M85" s="7" t="s">
        <v>12</v>
      </c>
      <c r="N85" s="7" t="s">
        <v>13</v>
      </c>
      <c r="O85" s="7" t="s">
        <v>11</v>
      </c>
      <c r="P85" s="7" t="s">
        <v>14</v>
      </c>
      <c r="Q85" s="7" t="s">
        <v>15</v>
      </c>
    </row>
    <row r="87" spans="1:17" x14ac:dyDescent="0.25">
      <c r="A87" s="12" t="s">
        <v>126</v>
      </c>
      <c r="J87" s="12" t="s">
        <v>135</v>
      </c>
    </row>
    <row r="89" spans="1:17" x14ac:dyDescent="0.25">
      <c r="A89" s="12" t="s">
        <v>53</v>
      </c>
      <c r="J89" s="12" t="s">
        <v>53</v>
      </c>
    </row>
    <row r="91" spans="1:17" x14ac:dyDescent="0.25">
      <c r="A91" t="s">
        <v>82</v>
      </c>
      <c r="J91" t="s">
        <v>82</v>
      </c>
    </row>
    <row r="92" spans="1:17" x14ac:dyDescent="0.25">
      <c r="A92" s="12" t="s">
        <v>1</v>
      </c>
      <c r="B92" s="12" t="s">
        <v>2</v>
      </c>
      <c r="J92" s="12" t="s">
        <v>1</v>
      </c>
      <c r="K92" s="12" t="s">
        <v>2</v>
      </c>
    </row>
    <row r="93" spans="1:17" x14ac:dyDescent="0.25">
      <c r="A93" s="12" t="s">
        <v>3</v>
      </c>
      <c r="B93" s="12" t="s">
        <v>4</v>
      </c>
      <c r="J93" s="12" t="s">
        <v>3</v>
      </c>
      <c r="K93" s="12" t="s">
        <v>119</v>
      </c>
    </row>
    <row r="94" spans="1:17" x14ac:dyDescent="0.25">
      <c r="A94" s="12" t="s">
        <v>5</v>
      </c>
      <c r="B94" s="12" t="s">
        <v>6</v>
      </c>
      <c r="J94" s="12" t="s">
        <v>5</v>
      </c>
      <c r="K94" s="12" t="s">
        <v>6</v>
      </c>
    </row>
    <row r="95" spans="1:17" x14ac:dyDescent="0.25">
      <c r="A95" s="12" t="s">
        <v>7</v>
      </c>
      <c r="B95" s="12" t="s">
        <v>121</v>
      </c>
      <c r="J95" s="12" t="s">
        <v>7</v>
      </c>
      <c r="K95" s="12" t="s">
        <v>121</v>
      </c>
    </row>
    <row r="97" spans="1:17" x14ac:dyDescent="0.25">
      <c r="A97" s="6" t="s">
        <v>9</v>
      </c>
      <c r="B97" s="7" t="s">
        <v>10</v>
      </c>
      <c r="C97" s="7" t="s">
        <v>11</v>
      </c>
      <c r="D97" s="7" t="s">
        <v>12</v>
      </c>
      <c r="E97" s="7" t="s">
        <v>13</v>
      </c>
      <c r="F97" s="7" t="s">
        <v>11</v>
      </c>
      <c r="G97" s="7" t="s">
        <v>14</v>
      </c>
      <c r="H97" s="7" t="s">
        <v>15</v>
      </c>
      <c r="J97" s="6" t="s">
        <v>9</v>
      </c>
      <c r="K97" s="7" t="s">
        <v>10</v>
      </c>
      <c r="L97" s="7" t="s">
        <v>11</v>
      </c>
      <c r="M97" s="7" t="s">
        <v>12</v>
      </c>
      <c r="N97" s="7" t="s">
        <v>13</v>
      </c>
      <c r="O97" s="7" t="s">
        <v>11</v>
      </c>
      <c r="P97" s="7" t="s">
        <v>14</v>
      </c>
      <c r="Q97" s="7" t="s">
        <v>15</v>
      </c>
    </row>
    <row r="99" spans="1:17" x14ac:dyDescent="0.25">
      <c r="A99" s="12" t="s">
        <v>127</v>
      </c>
      <c r="J99" s="12" t="s">
        <v>127</v>
      </c>
    </row>
    <row r="101" spans="1:17" x14ac:dyDescent="0.25">
      <c r="A101" s="12" t="s">
        <v>53</v>
      </c>
      <c r="J101" s="12" t="s">
        <v>53</v>
      </c>
    </row>
    <row r="103" spans="1:17" x14ac:dyDescent="0.25">
      <c r="A103" t="s">
        <v>91</v>
      </c>
      <c r="J103" t="s">
        <v>91</v>
      </c>
    </row>
    <row r="104" spans="1:17" x14ac:dyDescent="0.25">
      <c r="A104" s="12" t="s">
        <v>1</v>
      </c>
      <c r="B104" s="12" t="s">
        <v>2</v>
      </c>
      <c r="J104" s="12" t="s">
        <v>1</v>
      </c>
      <c r="K104" s="12" t="s">
        <v>2</v>
      </c>
    </row>
    <row r="105" spans="1:17" x14ac:dyDescent="0.25">
      <c r="A105" s="12" t="s">
        <v>3</v>
      </c>
      <c r="B105" s="12" t="s">
        <v>4</v>
      </c>
      <c r="J105" s="12" t="s">
        <v>3</v>
      </c>
      <c r="K105" s="12" t="s">
        <v>119</v>
      </c>
    </row>
    <row r="106" spans="1:17" x14ac:dyDescent="0.25">
      <c r="A106" s="12" t="s">
        <v>5</v>
      </c>
      <c r="B106" s="12" t="s">
        <v>6</v>
      </c>
      <c r="J106" s="12" t="s">
        <v>5</v>
      </c>
      <c r="K106" s="12" t="s">
        <v>6</v>
      </c>
    </row>
    <row r="107" spans="1:17" x14ac:dyDescent="0.25">
      <c r="A107" s="12" t="s">
        <v>7</v>
      </c>
      <c r="B107" s="12" t="s">
        <v>121</v>
      </c>
      <c r="J107" s="12" t="s">
        <v>7</v>
      </c>
      <c r="K107" s="12" t="s">
        <v>121</v>
      </c>
    </row>
    <row r="109" spans="1:17" x14ac:dyDescent="0.25">
      <c r="A109" s="6" t="s">
        <v>9</v>
      </c>
      <c r="B109" s="7" t="s">
        <v>10</v>
      </c>
      <c r="C109" s="7" t="s">
        <v>11</v>
      </c>
      <c r="D109" s="7" t="s">
        <v>12</v>
      </c>
      <c r="E109" s="7" t="s">
        <v>13</v>
      </c>
      <c r="F109" s="7" t="s">
        <v>11</v>
      </c>
      <c r="G109" s="7" t="s">
        <v>14</v>
      </c>
      <c r="H109" s="7" t="s">
        <v>15</v>
      </c>
      <c r="J109" s="6" t="s">
        <v>9</v>
      </c>
      <c r="K109" s="7" t="s">
        <v>10</v>
      </c>
      <c r="L109" s="7" t="s">
        <v>11</v>
      </c>
      <c r="M109" s="7" t="s">
        <v>12</v>
      </c>
      <c r="N109" s="7" t="s">
        <v>13</v>
      </c>
      <c r="O109" s="7" t="s">
        <v>11</v>
      </c>
      <c r="P109" s="7" t="s">
        <v>14</v>
      </c>
      <c r="Q109" s="7" t="s">
        <v>15</v>
      </c>
    </row>
    <row r="111" spans="1:17" x14ac:dyDescent="0.25">
      <c r="A111" s="12" t="s">
        <v>127</v>
      </c>
      <c r="J111" s="12" t="s">
        <v>127</v>
      </c>
    </row>
    <row r="113" spans="1:17" x14ac:dyDescent="0.25">
      <c r="A113" s="12" t="s">
        <v>53</v>
      </c>
      <c r="J113" s="12" t="s">
        <v>53</v>
      </c>
    </row>
    <row r="115" spans="1:17" x14ac:dyDescent="0.25">
      <c r="A115" t="s">
        <v>93</v>
      </c>
      <c r="J115" t="s">
        <v>93</v>
      </c>
    </row>
    <row r="116" spans="1:17" x14ac:dyDescent="0.25">
      <c r="A116" s="12" t="s">
        <v>1</v>
      </c>
      <c r="B116" s="12" t="s">
        <v>2</v>
      </c>
      <c r="J116" s="12" t="s">
        <v>1</v>
      </c>
      <c r="K116" s="12" t="s">
        <v>2</v>
      </c>
    </row>
    <row r="117" spans="1:17" x14ac:dyDescent="0.25">
      <c r="A117" s="12" t="s">
        <v>3</v>
      </c>
      <c r="B117" s="12" t="s">
        <v>4</v>
      </c>
      <c r="J117" s="12" t="s">
        <v>3</v>
      </c>
      <c r="K117" s="12" t="s">
        <v>119</v>
      </c>
    </row>
    <row r="118" spans="1:17" x14ac:dyDescent="0.25">
      <c r="A118" s="12" t="s">
        <v>5</v>
      </c>
      <c r="B118" s="12" t="s">
        <v>6</v>
      </c>
      <c r="J118" s="12" t="s">
        <v>5</v>
      </c>
      <c r="K118" s="12" t="s">
        <v>6</v>
      </c>
    </row>
    <row r="119" spans="1:17" x14ac:dyDescent="0.25">
      <c r="A119" s="12" t="s">
        <v>7</v>
      </c>
      <c r="B119" s="12" t="s">
        <v>121</v>
      </c>
      <c r="J119" s="12" t="s">
        <v>7</v>
      </c>
      <c r="K119" s="12" t="s">
        <v>121</v>
      </c>
    </row>
    <row r="121" spans="1:17" x14ac:dyDescent="0.25">
      <c r="A121" s="6" t="s">
        <v>9</v>
      </c>
      <c r="B121" s="7" t="s">
        <v>10</v>
      </c>
      <c r="C121" s="7" t="s">
        <v>11</v>
      </c>
      <c r="D121" s="7" t="s">
        <v>12</v>
      </c>
      <c r="E121" s="7" t="s">
        <v>13</v>
      </c>
      <c r="F121" s="7" t="s">
        <v>11</v>
      </c>
      <c r="G121" s="7" t="s">
        <v>14</v>
      </c>
      <c r="H121" s="7" t="s">
        <v>15</v>
      </c>
      <c r="J121" s="6" t="s">
        <v>9</v>
      </c>
      <c r="K121" s="7" t="s">
        <v>10</v>
      </c>
      <c r="L121" s="7" t="s">
        <v>11</v>
      </c>
      <c r="M121" s="7" t="s">
        <v>12</v>
      </c>
      <c r="N121" s="7" t="s">
        <v>13</v>
      </c>
      <c r="O121" s="7" t="s">
        <v>11</v>
      </c>
      <c r="P121" s="7" t="s">
        <v>14</v>
      </c>
      <c r="Q121" s="7" t="s">
        <v>15</v>
      </c>
    </row>
    <row r="122" spans="1:17" x14ac:dyDescent="0.25">
      <c r="A122" s="13" t="s">
        <v>16</v>
      </c>
      <c r="B122" s="9"/>
      <c r="C122" s="14" t="s">
        <v>11</v>
      </c>
      <c r="D122" s="9"/>
      <c r="E122" s="9"/>
      <c r="F122" s="14" t="s">
        <v>11</v>
      </c>
      <c r="G122" s="9"/>
      <c r="H122" s="9"/>
      <c r="J122" s="13" t="s">
        <v>16</v>
      </c>
      <c r="K122" s="9"/>
      <c r="L122" s="14" t="s">
        <v>11</v>
      </c>
      <c r="M122" s="9"/>
      <c r="N122" s="9"/>
      <c r="O122" s="14" t="s">
        <v>11</v>
      </c>
      <c r="P122" s="9"/>
      <c r="Q122" s="9"/>
    </row>
    <row r="123" spans="1:17" x14ac:dyDescent="0.25">
      <c r="A123" s="15" t="s">
        <v>58</v>
      </c>
      <c r="B123" s="16"/>
      <c r="C123" s="14" t="s">
        <v>19</v>
      </c>
      <c r="D123" s="16"/>
      <c r="E123" s="17">
        <v>-1.02</v>
      </c>
      <c r="F123" s="14" t="s">
        <v>20</v>
      </c>
      <c r="G123" s="16">
        <v>1385.5</v>
      </c>
      <c r="H123" s="16">
        <f>E123*G123</f>
        <v>-1413.21</v>
      </c>
      <c r="J123" s="15" t="s">
        <v>58</v>
      </c>
      <c r="K123" s="16"/>
      <c r="L123" s="14" t="s">
        <v>19</v>
      </c>
      <c r="M123" s="16"/>
      <c r="N123" s="17">
        <v>-1.02</v>
      </c>
      <c r="O123" s="14" t="s">
        <v>20</v>
      </c>
      <c r="P123" s="16">
        <v>1410</v>
      </c>
      <c r="Q123" s="16">
        <f>N123*P123</f>
        <v>-1438.2</v>
      </c>
    </row>
    <row r="124" spans="1:17" x14ac:dyDescent="0.25">
      <c r="A124" s="15" t="s">
        <v>94</v>
      </c>
      <c r="B124" s="16">
        <v>258.7</v>
      </c>
      <c r="C124" s="14" t="s">
        <v>19</v>
      </c>
      <c r="D124" s="17">
        <f>H124/B124</f>
        <v>31.646556242752226</v>
      </c>
      <c r="E124" s="17">
        <v>0.98</v>
      </c>
      <c r="F124" s="14" t="s">
        <v>20</v>
      </c>
      <c r="G124" s="16">
        <v>8354.0450000000001</v>
      </c>
      <c r="H124" s="16">
        <f>E124*G124</f>
        <v>8186.9641000000001</v>
      </c>
      <c r="J124" s="15" t="s">
        <v>94</v>
      </c>
      <c r="K124" s="16">
        <v>258.7</v>
      </c>
      <c r="L124" s="14" t="s">
        <v>19</v>
      </c>
      <c r="M124" s="17">
        <f>Q124/K124</f>
        <v>33.113355237727099</v>
      </c>
      <c r="N124" s="17">
        <v>0.98</v>
      </c>
      <c r="O124" s="14" t="s">
        <v>20</v>
      </c>
      <c r="P124" s="16">
        <v>8741.25</v>
      </c>
      <c r="Q124" s="16">
        <f>N124*P124</f>
        <v>8566.4249999999993</v>
      </c>
    </row>
    <row r="125" spans="1:17" x14ac:dyDescent="0.25">
      <c r="A125" s="15" t="s">
        <v>95</v>
      </c>
      <c r="B125" s="16">
        <v>258.7</v>
      </c>
      <c r="C125" s="14" t="s">
        <v>19</v>
      </c>
      <c r="D125" s="17"/>
      <c r="E125" s="17">
        <v>0.98</v>
      </c>
      <c r="F125" s="14" t="s">
        <v>20</v>
      </c>
      <c r="G125" s="16"/>
      <c r="H125" s="16"/>
      <c r="J125" s="15" t="s">
        <v>95</v>
      </c>
      <c r="K125" s="16">
        <v>258.7</v>
      </c>
      <c r="L125" s="14" t="s">
        <v>19</v>
      </c>
      <c r="M125" s="17"/>
      <c r="N125" s="17">
        <v>0.98</v>
      </c>
      <c r="O125" s="14" t="s">
        <v>20</v>
      </c>
      <c r="P125" s="16"/>
      <c r="Q125" s="16"/>
    </row>
    <row r="126" spans="1:17" x14ac:dyDescent="0.25">
      <c r="A126" s="15" t="s">
        <v>96</v>
      </c>
      <c r="B126" s="16"/>
      <c r="C126" s="14" t="s">
        <v>11</v>
      </c>
      <c r="D126" s="16"/>
      <c r="E126" s="17">
        <v>0.98</v>
      </c>
      <c r="F126" s="14" t="s">
        <v>20</v>
      </c>
      <c r="G126" s="16">
        <v>900</v>
      </c>
      <c r="H126" s="16">
        <f>E126*G126</f>
        <v>882</v>
      </c>
      <c r="J126" s="15" t="s">
        <v>96</v>
      </c>
      <c r="K126" s="16"/>
      <c r="L126" s="14" t="s">
        <v>11</v>
      </c>
      <c r="M126" s="16"/>
      <c r="N126" s="17">
        <v>0.98</v>
      </c>
      <c r="O126" s="14" t="s">
        <v>20</v>
      </c>
      <c r="P126" s="16">
        <v>900</v>
      </c>
      <c r="Q126" s="16">
        <f>N126*P126</f>
        <v>882</v>
      </c>
    </row>
    <row r="127" spans="1:17" x14ac:dyDescent="0.25">
      <c r="A127" s="15" t="s">
        <v>11</v>
      </c>
      <c r="B127" s="16"/>
      <c r="C127" s="14" t="s">
        <v>11</v>
      </c>
      <c r="D127" s="16"/>
      <c r="E127" s="16"/>
      <c r="F127" s="14" t="s">
        <v>11</v>
      </c>
      <c r="G127" s="16"/>
      <c r="H127" s="16"/>
      <c r="J127" s="15" t="s">
        <v>11</v>
      </c>
      <c r="K127" s="16"/>
      <c r="L127" s="14" t="s">
        <v>11</v>
      </c>
      <c r="M127" s="16"/>
      <c r="N127" s="16"/>
      <c r="O127" s="14" t="s">
        <v>11</v>
      </c>
      <c r="P127" s="16"/>
      <c r="Q127" s="16"/>
    </row>
    <row r="128" spans="1:17" x14ac:dyDescent="0.25">
      <c r="A128" s="15" t="s">
        <v>24</v>
      </c>
      <c r="B128" s="16"/>
      <c r="C128" s="14" t="s">
        <v>11</v>
      </c>
      <c r="D128" s="16"/>
      <c r="E128" s="16"/>
      <c r="F128" s="14" t="s">
        <v>11</v>
      </c>
      <c r="G128" s="16"/>
      <c r="H128" s="16"/>
      <c r="J128" s="15" t="s">
        <v>24</v>
      </c>
      <c r="K128" s="16"/>
      <c r="L128" s="14" t="s">
        <v>11</v>
      </c>
      <c r="M128" s="16"/>
      <c r="N128" s="16"/>
      <c r="O128" s="14" t="s">
        <v>11</v>
      </c>
      <c r="P128" s="16"/>
      <c r="Q128" s="16"/>
    </row>
    <row r="129" spans="1:17" x14ac:dyDescent="0.25">
      <c r="A129" s="15" t="s">
        <v>11</v>
      </c>
      <c r="B129" s="16"/>
      <c r="C129" s="14" t="s">
        <v>11</v>
      </c>
      <c r="D129" s="16"/>
      <c r="E129" s="16"/>
      <c r="F129" s="14" t="s">
        <v>11</v>
      </c>
      <c r="G129" s="16"/>
      <c r="H129" s="16"/>
      <c r="J129" s="15" t="s">
        <v>11</v>
      </c>
      <c r="K129" s="16"/>
      <c r="L129" s="14" t="s">
        <v>11</v>
      </c>
      <c r="M129" s="16"/>
      <c r="N129" s="16"/>
      <c r="O129" s="14" t="s">
        <v>11</v>
      </c>
      <c r="P129" s="16"/>
      <c r="Q129" s="16"/>
    </row>
    <row r="130" spans="1:17" x14ac:dyDescent="0.25">
      <c r="A130" s="13" t="s">
        <v>25</v>
      </c>
      <c r="B130" s="9"/>
      <c r="C130" s="14" t="s">
        <v>11</v>
      </c>
      <c r="D130" s="9"/>
      <c r="E130" s="9"/>
      <c r="F130" s="14" t="s">
        <v>11</v>
      </c>
      <c r="G130" s="9"/>
      <c r="H130" s="9">
        <f>SUM(H123:H129)</f>
        <v>7655.7541000000001</v>
      </c>
      <c r="J130" s="13" t="s">
        <v>25</v>
      </c>
      <c r="K130" s="9"/>
      <c r="L130" s="14" t="s">
        <v>11</v>
      </c>
      <c r="M130" s="9"/>
      <c r="N130" s="9"/>
      <c r="O130" s="14" t="s">
        <v>11</v>
      </c>
      <c r="P130" s="9"/>
      <c r="Q130" s="9">
        <f>SUM(Q123:Q129)</f>
        <v>8010.2249999999995</v>
      </c>
    </row>
    <row r="131" spans="1:17" x14ac:dyDescent="0.25">
      <c r="A131" s="15" t="s">
        <v>11</v>
      </c>
      <c r="B131" s="16"/>
      <c r="C131" s="14" t="s">
        <v>11</v>
      </c>
      <c r="D131" s="16"/>
      <c r="E131" s="16"/>
      <c r="F131" s="14" t="s">
        <v>11</v>
      </c>
      <c r="G131" s="16"/>
      <c r="H131" s="16"/>
      <c r="J131" s="15" t="s">
        <v>11</v>
      </c>
      <c r="K131" s="16"/>
      <c r="L131" s="14" t="s">
        <v>11</v>
      </c>
      <c r="M131" s="16"/>
      <c r="N131" s="16"/>
      <c r="O131" s="14" t="s">
        <v>11</v>
      </c>
      <c r="P131" s="16"/>
      <c r="Q131" s="16"/>
    </row>
    <row r="132" spans="1:17" x14ac:dyDescent="0.25">
      <c r="A132" s="13" t="s">
        <v>26</v>
      </c>
      <c r="B132" s="9"/>
      <c r="C132" s="14" t="s">
        <v>11</v>
      </c>
      <c r="D132" s="9"/>
      <c r="E132" s="9"/>
      <c r="F132" s="14" t="s">
        <v>11</v>
      </c>
      <c r="G132" s="9"/>
      <c r="H132" s="9"/>
      <c r="J132" s="13" t="s">
        <v>26</v>
      </c>
      <c r="K132" s="9"/>
      <c r="L132" s="14" t="s">
        <v>11</v>
      </c>
      <c r="M132" s="9"/>
      <c r="N132" s="9"/>
      <c r="O132" s="14" t="s">
        <v>11</v>
      </c>
      <c r="P132" s="9"/>
      <c r="Q132" s="9"/>
    </row>
    <row r="133" spans="1:17" x14ac:dyDescent="0.25">
      <c r="A133" s="15" t="s">
        <v>29</v>
      </c>
      <c r="B133" s="16">
        <v>-1270</v>
      </c>
      <c r="C133" s="14" t="s">
        <v>28</v>
      </c>
      <c r="D133" s="17">
        <f>H133/B133</f>
        <v>2.4841811023622049</v>
      </c>
      <c r="E133" s="16">
        <v>-1334</v>
      </c>
      <c r="F133" s="14" t="s">
        <v>19</v>
      </c>
      <c r="G133" s="17">
        <v>2.3650000000000002</v>
      </c>
      <c r="H133" s="16">
        <f>E133*G133</f>
        <v>-3154.9100000000003</v>
      </c>
      <c r="J133" s="15" t="s">
        <v>29</v>
      </c>
      <c r="K133" s="16">
        <v>-1270</v>
      </c>
      <c r="L133" s="14" t="s">
        <v>28</v>
      </c>
      <c r="M133" s="17">
        <f>Q133/K133</f>
        <v>2.2583464566929132</v>
      </c>
      <c r="N133" s="16">
        <v>-1334</v>
      </c>
      <c r="O133" s="14" t="s">
        <v>19</v>
      </c>
      <c r="P133" s="17">
        <v>2.15</v>
      </c>
      <c r="Q133" s="16">
        <f>N133*P133</f>
        <v>-2868.1</v>
      </c>
    </row>
    <row r="134" spans="1:17" x14ac:dyDescent="0.25">
      <c r="A134" s="15" t="s">
        <v>97</v>
      </c>
      <c r="B134" s="16">
        <v>-225</v>
      </c>
      <c r="C134" s="14" t="s">
        <v>28</v>
      </c>
      <c r="D134" s="17">
        <f>H134/B134</f>
        <v>2.7533333333333334</v>
      </c>
      <c r="E134" s="16">
        <v>-236</v>
      </c>
      <c r="F134" s="14" t="s">
        <v>19</v>
      </c>
      <c r="G134" s="17">
        <v>2.625</v>
      </c>
      <c r="H134" s="16">
        <f>E134*G134</f>
        <v>-619.5</v>
      </c>
      <c r="J134" s="15" t="s">
        <v>97</v>
      </c>
      <c r="K134" s="16">
        <v>-225</v>
      </c>
      <c r="L134" s="14" t="s">
        <v>28</v>
      </c>
      <c r="M134" s="17">
        <f>Q134/K134</f>
        <v>2.9368888888888889</v>
      </c>
      <c r="N134" s="16">
        <v>-236</v>
      </c>
      <c r="O134" s="14" t="s">
        <v>19</v>
      </c>
      <c r="P134" s="17">
        <v>2.8</v>
      </c>
      <c r="Q134" s="16">
        <f>N134*P134</f>
        <v>-660.8</v>
      </c>
    </row>
    <row r="135" spans="1:17" x14ac:dyDescent="0.25">
      <c r="A135" s="15" t="s">
        <v>98</v>
      </c>
      <c r="B135" s="16"/>
      <c r="C135" s="14" t="s">
        <v>28</v>
      </c>
      <c r="D135" s="16"/>
      <c r="E135" s="16"/>
      <c r="F135" s="14" t="s">
        <v>19</v>
      </c>
      <c r="G135" s="16"/>
      <c r="H135" s="16">
        <v>-165</v>
      </c>
      <c r="J135" s="15" t="s">
        <v>98</v>
      </c>
      <c r="K135" s="16"/>
      <c r="L135" s="14" t="s">
        <v>28</v>
      </c>
      <c r="M135" s="16"/>
      <c r="N135" s="16"/>
      <c r="O135" s="14" t="s">
        <v>19</v>
      </c>
      <c r="P135" s="16"/>
      <c r="Q135" s="16">
        <v>-176.25</v>
      </c>
    </row>
    <row r="136" spans="1:17" x14ac:dyDescent="0.25">
      <c r="A136" s="15" t="s">
        <v>37</v>
      </c>
      <c r="B136" s="16"/>
      <c r="C136" s="14" t="s">
        <v>34</v>
      </c>
      <c r="D136" s="16"/>
      <c r="E136" s="16">
        <v>-225</v>
      </c>
      <c r="F136" s="14" t="s">
        <v>35</v>
      </c>
      <c r="G136" s="17">
        <v>1.4</v>
      </c>
      <c r="H136" s="16">
        <f>E136*G136</f>
        <v>-315</v>
      </c>
      <c r="J136" s="15" t="s">
        <v>37</v>
      </c>
      <c r="K136" s="16"/>
      <c r="L136" s="14" t="s">
        <v>34</v>
      </c>
      <c r="M136" s="16"/>
      <c r="N136" s="16">
        <v>-225</v>
      </c>
      <c r="O136" s="14" t="s">
        <v>35</v>
      </c>
      <c r="P136" s="17">
        <v>1.5</v>
      </c>
      <c r="Q136" s="16">
        <f>N136*P136</f>
        <v>-337.5</v>
      </c>
    </row>
    <row r="137" spans="1:17" x14ac:dyDescent="0.25">
      <c r="A137" s="15" t="s">
        <v>63</v>
      </c>
      <c r="B137" s="16">
        <v>-155</v>
      </c>
      <c r="C137" s="14" t="s">
        <v>34</v>
      </c>
      <c r="D137" s="17">
        <f>H137/B137</f>
        <v>3.3548387096774195</v>
      </c>
      <c r="E137" s="16">
        <v>-800</v>
      </c>
      <c r="F137" s="14" t="s">
        <v>19</v>
      </c>
      <c r="G137" s="17">
        <v>0.65</v>
      </c>
      <c r="H137" s="16">
        <f>E137*G137</f>
        <v>-520</v>
      </c>
      <c r="J137" s="15" t="s">
        <v>63</v>
      </c>
      <c r="K137" s="16">
        <v>-155</v>
      </c>
      <c r="L137" s="14" t="s">
        <v>34</v>
      </c>
      <c r="M137" s="17">
        <f>Q137/K137</f>
        <v>3.3548387096774195</v>
      </c>
      <c r="N137" s="16">
        <v>-800</v>
      </c>
      <c r="O137" s="14" t="s">
        <v>19</v>
      </c>
      <c r="P137" s="17">
        <v>0.65</v>
      </c>
      <c r="Q137" s="16">
        <f>N137*P137</f>
        <v>-520</v>
      </c>
    </row>
    <row r="138" spans="1:17" x14ac:dyDescent="0.25">
      <c r="A138" s="15" t="s">
        <v>36</v>
      </c>
      <c r="B138" s="16"/>
      <c r="C138" s="14" t="s">
        <v>34</v>
      </c>
      <c r="D138" s="16"/>
      <c r="E138" s="16">
        <v>-1200</v>
      </c>
      <c r="F138" s="14" t="s">
        <v>35</v>
      </c>
      <c r="G138" s="17">
        <v>1.3</v>
      </c>
      <c r="H138" s="16">
        <f>E138*G138</f>
        <v>-1560</v>
      </c>
      <c r="J138" s="15" t="s">
        <v>36</v>
      </c>
      <c r="K138" s="16"/>
      <c r="L138" s="14" t="s">
        <v>34</v>
      </c>
      <c r="M138" s="16"/>
      <c r="N138" s="16">
        <v>-1200</v>
      </c>
      <c r="O138" s="14" t="s">
        <v>35</v>
      </c>
      <c r="P138" s="17">
        <v>1.58</v>
      </c>
      <c r="Q138" s="16">
        <f>N138*P138</f>
        <v>-1896</v>
      </c>
    </row>
    <row r="139" spans="1:17" x14ac:dyDescent="0.25">
      <c r="A139" s="13" t="s">
        <v>38</v>
      </c>
      <c r="B139" s="9"/>
      <c r="C139" s="14" t="s">
        <v>11</v>
      </c>
      <c r="D139" s="9"/>
      <c r="E139" s="9"/>
      <c r="F139" s="14" t="s">
        <v>11</v>
      </c>
      <c r="G139" s="9"/>
      <c r="H139" s="9">
        <f>SUM(H133:H138)</f>
        <v>-6334.41</v>
      </c>
      <c r="J139" s="13" t="s">
        <v>38</v>
      </c>
      <c r="K139" s="9"/>
      <c r="L139" s="14" t="s">
        <v>11</v>
      </c>
      <c r="M139" s="9"/>
      <c r="N139" s="9"/>
      <c r="O139" s="14" t="s">
        <v>11</v>
      </c>
      <c r="P139" s="9"/>
      <c r="Q139" s="9">
        <f>SUM(Q133:Q138)</f>
        <v>-6458.65</v>
      </c>
    </row>
    <row r="140" spans="1:17" x14ac:dyDescent="0.25">
      <c r="A140" s="15" t="s">
        <v>40</v>
      </c>
      <c r="B140" s="16"/>
      <c r="C140" s="14" t="s">
        <v>11</v>
      </c>
      <c r="D140" s="16"/>
      <c r="E140" s="16"/>
      <c r="F140" s="14" t="s">
        <v>34</v>
      </c>
      <c r="G140" s="16"/>
      <c r="H140" s="16">
        <v>-130</v>
      </c>
      <c r="J140" s="15" t="s">
        <v>40</v>
      </c>
      <c r="K140" s="16"/>
      <c r="L140" s="14" t="s">
        <v>11</v>
      </c>
      <c r="M140" s="16"/>
      <c r="N140" s="16"/>
      <c r="O140" s="14" t="s">
        <v>34</v>
      </c>
      <c r="P140" s="16"/>
      <c r="Q140" s="16">
        <v>-135</v>
      </c>
    </row>
    <row r="141" spans="1:17" x14ac:dyDescent="0.25">
      <c r="A141" s="15" t="s">
        <v>64</v>
      </c>
      <c r="B141" s="16"/>
      <c r="C141" s="14" t="s">
        <v>11</v>
      </c>
      <c r="D141" s="16"/>
      <c r="E141" s="16"/>
      <c r="F141" s="14" t="s">
        <v>34</v>
      </c>
      <c r="G141" s="16"/>
      <c r="H141" s="16">
        <v>-150</v>
      </c>
      <c r="J141" s="15" t="s">
        <v>64</v>
      </c>
      <c r="K141" s="16"/>
      <c r="L141" s="14" t="s">
        <v>11</v>
      </c>
      <c r="M141" s="16"/>
      <c r="N141" s="16"/>
      <c r="O141" s="14" t="s">
        <v>34</v>
      </c>
      <c r="P141" s="16"/>
      <c r="Q141" s="16">
        <v>-165</v>
      </c>
    </row>
    <row r="142" spans="1:17" x14ac:dyDescent="0.25">
      <c r="A142" s="15" t="s">
        <v>44</v>
      </c>
      <c r="B142" s="16"/>
      <c r="C142" s="14" t="s">
        <v>11</v>
      </c>
      <c r="D142" s="16"/>
      <c r="E142" s="18">
        <v>-550</v>
      </c>
      <c r="F142" s="14" t="s">
        <v>19</v>
      </c>
      <c r="G142" s="17">
        <v>0.65</v>
      </c>
      <c r="H142" s="16">
        <f>E142*G142</f>
        <v>-357.5</v>
      </c>
      <c r="J142" s="15" t="s">
        <v>44</v>
      </c>
      <c r="K142" s="16"/>
      <c r="L142" s="14" t="s">
        <v>11</v>
      </c>
      <c r="M142" s="16"/>
      <c r="N142" s="18">
        <v>-550</v>
      </c>
      <c r="O142" s="14" t="s">
        <v>19</v>
      </c>
      <c r="P142" s="17">
        <v>0.65</v>
      </c>
      <c r="Q142" s="16">
        <f>N142*P142</f>
        <v>-357.5</v>
      </c>
    </row>
    <row r="143" spans="1:17" x14ac:dyDescent="0.25">
      <c r="A143" s="15" t="s">
        <v>99</v>
      </c>
      <c r="B143" s="16"/>
      <c r="C143" s="14" t="s">
        <v>11</v>
      </c>
      <c r="D143" s="16"/>
      <c r="E143" s="16"/>
      <c r="F143" s="14" t="s">
        <v>34</v>
      </c>
      <c r="G143" s="16"/>
      <c r="H143" s="16">
        <v>-110</v>
      </c>
      <c r="J143" s="15" t="s">
        <v>99</v>
      </c>
      <c r="K143" s="16"/>
      <c r="L143" s="14" t="s">
        <v>11</v>
      </c>
      <c r="M143" s="16"/>
      <c r="N143" s="16"/>
      <c r="O143" s="14" t="s">
        <v>34</v>
      </c>
      <c r="P143" s="16"/>
      <c r="Q143" s="16">
        <v>-110</v>
      </c>
    </row>
    <row r="144" spans="1:17" x14ac:dyDescent="0.25">
      <c r="A144" s="13" t="s">
        <v>46</v>
      </c>
      <c r="B144" s="9"/>
      <c r="C144" s="14" t="s">
        <v>11</v>
      </c>
      <c r="D144" s="9"/>
      <c r="E144" s="9"/>
      <c r="F144" s="14" t="s">
        <v>11</v>
      </c>
      <c r="G144" s="9"/>
      <c r="H144" s="9">
        <f>SUM(H140:H143)</f>
        <v>-747.5</v>
      </c>
      <c r="J144" s="13" t="s">
        <v>46</v>
      </c>
      <c r="K144" s="9"/>
      <c r="L144" s="14" t="s">
        <v>11</v>
      </c>
      <c r="M144" s="9"/>
      <c r="N144" s="9"/>
      <c r="O144" s="14" t="s">
        <v>11</v>
      </c>
      <c r="P144" s="9"/>
      <c r="Q144" s="9">
        <f>SUM(Q140:Q143)</f>
        <v>-767.5</v>
      </c>
    </row>
    <row r="145" spans="1:17" x14ac:dyDescent="0.25">
      <c r="A145" s="13" t="s">
        <v>47</v>
      </c>
      <c r="B145" s="9"/>
      <c r="C145" s="14" t="s">
        <v>11</v>
      </c>
      <c r="D145" s="9"/>
      <c r="E145" s="9"/>
      <c r="F145" s="14" t="s">
        <v>11</v>
      </c>
      <c r="G145" s="9"/>
      <c r="H145" s="9">
        <f>SUM(H139,H144)</f>
        <v>-7081.91</v>
      </c>
      <c r="J145" s="13" t="s">
        <v>47</v>
      </c>
      <c r="K145" s="9"/>
      <c r="L145" s="14" t="s">
        <v>11</v>
      </c>
      <c r="M145" s="9"/>
      <c r="N145" s="9"/>
      <c r="O145" s="14" t="s">
        <v>11</v>
      </c>
      <c r="P145" s="9"/>
      <c r="Q145" s="9">
        <f>SUM(Q139,Q144)</f>
        <v>-7226.15</v>
      </c>
    </row>
    <row r="146" spans="1:17" x14ac:dyDescent="0.25">
      <c r="A146" s="13" t="s">
        <v>100</v>
      </c>
      <c r="B146" s="9"/>
      <c r="C146" s="14" t="s">
        <v>11</v>
      </c>
      <c r="D146" s="9"/>
      <c r="E146" s="9"/>
      <c r="F146" s="14" t="s">
        <v>11</v>
      </c>
      <c r="G146" s="9"/>
      <c r="H146" s="9">
        <f>SUM(H130,H145)</f>
        <v>573.84410000000025</v>
      </c>
      <c r="J146" s="13" t="s">
        <v>100</v>
      </c>
      <c r="K146" s="9"/>
      <c r="L146" s="14" t="s">
        <v>11</v>
      </c>
      <c r="M146" s="9"/>
      <c r="N146" s="9"/>
      <c r="O146" s="14" t="s">
        <v>11</v>
      </c>
      <c r="P146" s="9"/>
      <c r="Q146" s="9">
        <f>SUM(Q130,Q145)</f>
        <v>784.07499999999982</v>
      </c>
    </row>
    <row r="148" spans="1:17" x14ac:dyDescent="0.25">
      <c r="A148" s="12" t="s">
        <v>101</v>
      </c>
      <c r="J148" s="12" t="s">
        <v>101</v>
      </c>
    </row>
    <row r="149" spans="1:17" x14ac:dyDescent="0.25">
      <c r="A149" s="12" t="s">
        <v>128</v>
      </c>
      <c r="J149" s="12" t="s">
        <v>128</v>
      </c>
    </row>
    <row r="150" spans="1:17" x14ac:dyDescent="0.25">
      <c r="A150" s="12" t="s">
        <v>129</v>
      </c>
      <c r="J150" s="12" t="s">
        <v>129</v>
      </c>
    </row>
    <row r="151" spans="1:17" x14ac:dyDescent="0.25">
      <c r="A151" s="12" t="s">
        <v>130</v>
      </c>
      <c r="J151" s="12" t="s">
        <v>130</v>
      </c>
    </row>
    <row r="153" spans="1:17" x14ac:dyDescent="0.25">
      <c r="A153" s="12" t="s">
        <v>53</v>
      </c>
      <c r="J153" s="12" t="s">
        <v>53</v>
      </c>
    </row>
    <row r="155" spans="1:17" x14ac:dyDescent="0.25">
      <c r="A155" t="s">
        <v>105</v>
      </c>
      <c r="J155" t="s">
        <v>105</v>
      </c>
    </row>
    <row r="156" spans="1:17" x14ac:dyDescent="0.25">
      <c r="A156" s="12" t="s">
        <v>1</v>
      </c>
      <c r="B156" s="12" t="s">
        <v>2</v>
      </c>
      <c r="J156" s="12" t="s">
        <v>1</v>
      </c>
      <c r="K156" s="12" t="s">
        <v>2</v>
      </c>
    </row>
    <row r="157" spans="1:17" x14ac:dyDescent="0.25">
      <c r="A157" s="12" t="s">
        <v>3</v>
      </c>
      <c r="B157" s="12" t="s">
        <v>4</v>
      </c>
      <c r="J157" s="12" t="s">
        <v>3</v>
      </c>
      <c r="K157" s="12" t="s">
        <v>119</v>
      </c>
    </row>
    <row r="158" spans="1:17" x14ac:dyDescent="0.25">
      <c r="A158" s="12" t="s">
        <v>5</v>
      </c>
      <c r="B158" s="12" t="s">
        <v>6</v>
      </c>
      <c r="J158" s="12" t="s">
        <v>5</v>
      </c>
      <c r="K158" s="12" t="s">
        <v>6</v>
      </c>
    </row>
    <row r="159" spans="1:17" x14ac:dyDescent="0.25">
      <c r="A159" s="12" t="s">
        <v>7</v>
      </c>
      <c r="B159" s="12" t="s">
        <v>121</v>
      </c>
      <c r="J159" s="12" t="s">
        <v>7</v>
      </c>
      <c r="K159" s="12" t="s">
        <v>121</v>
      </c>
    </row>
    <row r="161" spans="1:17" x14ac:dyDescent="0.25">
      <c r="A161" s="6" t="s">
        <v>9</v>
      </c>
      <c r="B161" s="7" t="s">
        <v>10</v>
      </c>
      <c r="C161" s="7" t="s">
        <v>11</v>
      </c>
      <c r="D161" s="7" t="s">
        <v>12</v>
      </c>
      <c r="E161" s="7" t="s">
        <v>13</v>
      </c>
      <c r="F161" s="7" t="s">
        <v>11</v>
      </c>
      <c r="G161" s="7" t="s">
        <v>14</v>
      </c>
      <c r="H161" s="7" t="s">
        <v>15</v>
      </c>
      <c r="J161" s="6" t="s">
        <v>9</v>
      </c>
      <c r="K161" s="7" t="s">
        <v>10</v>
      </c>
      <c r="L161" s="7" t="s">
        <v>11</v>
      </c>
      <c r="M161" s="7" t="s">
        <v>12</v>
      </c>
      <c r="N161" s="7" t="s">
        <v>13</v>
      </c>
      <c r="O161" s="7" t="s">
        <v>11</v>
      </c>
      <c r="P161" s="7" t="s">
        <v>14</v>
      </c>
      <c r="Q161" s="7" t="s">
        <v>15</v>
      </c>
    </row>
    <row r="163" spans="1:17" x14ac:dyDescent="0.25">
      <c r="A163" s="12" t="s">
        <v>106</v>
      </c>
      <c r="J163" s="12" t="s">
        <v>106</v>
      </c>
    </row>
    <row r="165" spans="1:17" x14ac:dyDescent="0.25">
      <c r="A165" s="12" t="s">
        <v>53</v>
      </c>
      <c r="J165" s="12" t="s">
        <v>53</v>
      </c>
    </row>
    <row r="167" spans="1:17" x14ac:dyDescent="0.25">
      <c r="A167" t="s">
        <v>107</v>
      </c>
      <c r="J167" t="s">
        <v>107</v>
      </c>
    </row>
    <row r="168" spans="1:17" x14ac:dyDescent="0.25">
      <c r="A168" s="12" t="s">
        <v>1</v>
      </c>
      <c r="B168" s="12" t="s">
        <v>2</v>
      </c>
      <c r="J168" s="12" t="s">
        <v>1</v>
      </c>
      <c r="K168" s="12" t="s">
        <v>2</v>
      </c>
    </row>
    <row r="169" spans="1:17" x14ac:dyDescent="0.25">
      <c r="A169" s="12" t="s">
        <v>3</v>
      </c>
      <c r="B169" s="12" t="s">
        <v>4</v>
      </c>
      <c r="J169" s="12" t="s">
        <v>3</v>
      </c>
      <c r="K169" s="12" t="s">
        <v>119</v>
      </c>
    </row>
    <row r="170" spans="1:17" x14ac:dyDescent="0.25">
      <c r="A170" s="12" t="s">
        <v>5</v>
      </c>
      <c r="B170" s="12" t="s">
        <v>6</v>
      </c>
      <c r="J170" s="12" t="s">
        <v>5</v>
      </c>
      <c r="K170" s="12" t="s">
        <v>6</v>
      </c>
    </row>
    <row r="171" spans="1:17" x14ac:dyDescent="0.25">
      <c r="A171" s="12" t="s">
        <v>7</v>
      </c>
      <c r="B171" s="12" t="s">
        <v>121</v>
      </c>
      <c r="J171" s="12" t="s">
        <v>7</v>
      </c>
      <c r="K171" s="12" t="s">
        <v>121</v>
      </c>
    </row>
    <row r="173" spans="1:17" x14ac:dyDescent="0.25">
      <c r="A173" s="6" t="s">
        <v>9</v>
      </c>
      <c r="B173" s="7" t="s">
        <v>10</v>
      </c>
      <c r="C173" s="7" t="s">
        <v>11</v>
      </c>
      <c r="D173" s="7" t="s">
        <v>12</v>
      </c>
      <c r="E173" s="7" t="s">
        <v>13</v>
      </c>
      <c r="F173" s="7" t="s">
        <v>11</v>
      </c>
      <c r="G173" s="7" t="s">
        <v>14</v>
      </c>
      <c r="H173" s="7" t="s">
        <v>15</v>
      </c>
      <c r="J173" s="6" t="s">
        <v>9</v>
      </c>
      <c r="K173" s="7" t="s">
        <v>10</v>
      </c>
      <c r="L173" s="7" t="s">
        <v>11</v>
      </c>
      <c r="M173" s="7" t="s">
        <v>12</v>
      </c>
      <c r="N173" s="7" t="s">
        <v>13</v>
      </c>
      <c r="O173" s="7" t="s">
        <v>11</v>
      </c>
      <c r="P173" s="7" t="s">
        <v>14</v>
      </c>
      <c r="Q173" s="7" t="s">
        <v>15</v>
      </c>
    </row>
    <row r="174" spans="1:17" x14ac:dyDescent="0.25">
      <c r="A174" s="13" t="s">
        <v>16</v>
      </c>
      <c r="B174" s="9"/>
      <c r="C174" s="14" t="s">
        <v>11</v>
      </c>
      <c r="D174" s="9"/>
      <c r="E174" s="9"/>
      <c r="F174" s="14" t="s">
        <v>11</v>
      </c>
      <c r="G174" s="9"/>
      <c r="H174" s="9"/>
      <c r="J174" s="13" t="s">
        <v>16</v>
      </c>
      <c r="K174" s="9"/>
      <c r="L174" s="14" t="s">
        <v>11</v>
      </c>
      <c r="M174" s="9"/>
      <c r="N174" s="9"/>
      <c r="O174" s="14" t="s">
        <v>11</v>
      </c>
      <c r="P174" s="9"/>
      <c r="Q174" s="9"/>
    </row>
    <row r="175" spans="1:17" x14ac:dyDescent="0.25">
      <c r="A175" s="15" t="s">
        <v>58</v>
      </c>
      <c r="B175" s="16">
        <v>-50</v>
      </c>
      <c r="C175" s="14" t="s">
        <v>19</v>
      </c>
      <c r="D175" s="17">
        <f>H175/B175</f>
        <v>12.885299999999999</v>
      </c>
      <c r="E175" s="19">
        <v>-1.03</v>
      </c>
      <c r="F175" s="14" t="s">
        <v>20</v>
      </c>
      <c r="G175" s="16">
        <v>625.5</v>
      </c>
      <c r="H175" s="16">
        <f>E175*G175</f>
        <v>-644.26499999999999</v>
      </c>
      <c r="J175" s="15" t="s">
        <v>58</v>
      </c>
      <c r="K175" s="16">
        <v>-50</v>
      </c>
      <c r="L175" s="14" t="s">
        <v>19</v>
      </c>
      <c r="M175" s="17">
        <f>Q175/K175</f>
        <v>13.39</v>
      </c>
      <c r="N175" s="19">
        <v>-1.03</v>
      </c>
      <c r="O175" s="14" t="s">
        <v>20</v>
      </c>
      <c r="P175" s="16">
        <v>650</v>
      </c>
      <c r="Q175" s="16">
        <f>N175*P175</f>
        <v>-669.5</v>
      </c>
    </row>
    <row r="176" spans="1:17" x14ac:dyDescent="0.25">
      <c r="A176" s="15" t="s">
        <v>59</v>
      </c>
      <c r="B176" s="17">
        <v>250</v>
      </c>
      <c r="C176" s="14" t="s">
        <v>19</v>
      </c>
      <c r="D176" s="17">
        <f>H176/B176</f>
        <v>28.329599999999999</v>
      </c>
      <c r="E176" s="19">
        <v>0.96</v>
      </c>
      <c r="F176" s="14" t="s">
        <v>20</v>
      </c>
      <c r="G176" s="16">
        <v>7377.5</v>
      </c>
      <c r="H176" s="16">
        <f>E176*G176</f>
        <v>7082.4</v>
      </c>
      <c r="J176" s="15" t="s">
        <v>59</v>
      </c>
      <c r="K176" s="17">
        <v>250</v>
      </c>
      <c r="L176" s="14" t="s">
        <v>19</v>
      </c>
      <c r="M176" s="17">
        <f>Q176/K176</f>
        <v>25.152000000000001</v>
      </c>
      <c r="N176" s="19">
        <v>0.96</v>
      </c>
      <c r="O176" s="14" t="s">
        <v>20</v>
      </c>
      <c r="P176" s="16">
        <v>6550</v>
      </c>
      <c r="Q176" s="16">
        <f>N176*P176</f>
        <v>6288</v>
      </c>
    </row>
    <row r="177" spans="1:17" x14ac:dyDescent="0.25">
      <c r="A177" s="15" t="s">
        <v>23</v>
      </c>
      <c r="B177" s="16"/>
      <c r="C177" s="14" t="s">
        <v>11</v>
      </c>
      <c r="D177" s="16"/>
      <c r="E177" s="19">
        <v>0.96</v>
      </c>
      <c r="F177" s="14" t="s">
        <v>20</v>
      </c>
      <c r="G177" s="16">
        <v>900</v>
      </c>
      <c r="H177" s="16">
        <f>E177*G177</f>
        <v>864</v>
      </c>
      <c r="J177" s="15" t="s">
        <v>23</v>
      </c>
      <c r="K177" s="16"/>
      <c r="L177" s="14" t="s">
        <v>11</v>
      </c>
      <c r="M177" s="16"/>
      <c r="N177" s="19">
        <v>0.96</v>
      </c>
      <c r="O177" s="14" t="s">
        <v>20</v>
      </c>
      <c r="P177" s="16">
        <v>900</v>
      </c>
      <c r="Q177" s="16">
        <f>N177*P177</f>
        <v>864</v>
      </c>
    </row>
    <row r="178" spans="1:17" x14ac:dyDescent="0.25">
      <c r="A178" s="15" t="s">
        <v>11</v>
      </c>
      <c r="B178" s="16"/>
      <c r="C178" s="14" t="s">
        <v>11</v>
      </c>
      <c r="D178" s="16"/>
      <c r="E178" s="16"/>
      <c r="F178" s="14" t="s">
        <v>11</v>
      </c>
      <c r="G178" s="16"/>
      <c r="H178" s="16"/>
      <c r="J178" s="15" t="s">
        <v>11</v>
      </c>
      <c r="K178" s="16"/>
      <c r="L178" s="14" t="s">
        <v>11</v>
      </c>
      <c r="M178" s="16"/>
      <c r="N178" s="16"/>
      <c r="O178" s="14" t="s">
        <v>11</v>
      </c>
      <c r="P178" s="16"/>
      <c r="Q178" s="16"/>
    </row>
    <row r="179" spans="1:17" x14ac:dyDescent="0.25">
      <c r="A179" s="15" t="s">
        <v>24</v>
      </c>
      <c r="B179" s="16"/>
      <c r="C179" s="14" t="s">
        <v>11</v>
      </c>
      <c r="D179" s="16"/>
      <c r="E179" s="16"/>
      <c r="F179" s="14" t="s">
        <v>11</v>
      </c>
      <c r="G179" s="16"/>
      <c r="H179" s="16"/>
      <c r="J179" s="15" t="s">
        <v>24</v>
      </c>
      <c r="K179" s="16"/>
      <c r="L179" s="14" t="s">
        <v>11</v>
      </c>
      <c r="M179" s="16"/>
      <c r="N179" s="16"/>
      <c r="O179" s="14" t="s">
        <v>11</v>
      </c>
      <c r="P179" s="16"/>
      <c r="Q179" s="16"/>
    </row>
    <row r="180" spans="1:17" x14ac:dyDescent="0.25">
      <c r="A180" s="15" t="s">
        <v>11</v>
      </c>
      <c r="B180" s="16"/>
      <c r="C180" s="14" t="s">
        <v>11</v>
      </c>
      <c r="D180" s="16"/>
      <c r="E180" s="16"/>
      <c r="F180" s="14" t="s">
        <v>11</v>
      </c>
      <c r="G180" s="16"/>
      <c r="H180" s="16"/>
      <c r="J180" s="15" t="s">
        <v>11</v>
      </c>
      <c r="K180" s="16"/>
      <c r="L180" s="14" t="s">
        <v>11</v>
      </c>
      <c r="M180" s="16"/>
      <c r="N180" s="16"/>
      <c r="O180" s="14" t="s">
        <v>11</v>
      </c>
      <c r="P180" s="16"/>
      <c r="Q180" s="16"/>
    </row>
    <row r="181" spans="1:17" x14ac:dyDescent="0.25">
      <c r="A181" s="13" t="s">
        <v>25</v>
      </c>
      <c r="B181" s="9"/>
      <c r="C181" s="14" t="s">
        <v>11</v>
      </c>
      <c r="D181" s="9"/>
      <c r="E181" s="9"/>
      <c r="F181" s="14" t="s">
        <v>11</v>
      </c>
      <c r="G181" s="9"/>
      <c r="H181" s="9">
        <f>SUM(H175:H180)</f>
        <v>7302.1349999999993</v>
      </c>
      <c r="J181" s="13" t="s">
        <v>25</v>
      </c>
      <c r="K181" s="9"/>
      <c r="L181" s="14" t="s">
        <v>11</v>
      </c>
      <c r="M181" s="9"/>
      <c r="N181" s="9"/>
      <c r="O181" s="14" t="s">
        <v>11</v>
      </c>
      <c r="P181" s="9"/>
      <c r="Q181" s="9">
        <f>SUM(Q175:Q180)</f>
        <v>6482.5</v>
      </c>
    </row>
    <row r="182" spans="1:17" x14ac:dyDescent="0.25">
      <c r="A182" s="15" t="s">
        <v>11</v>
      </c>
      <c r="B182" s="16"/>
      <c r="C182" s="14" t="s">
        <v>11</v>
      </c>
      <c r="D182" s="16"/>
      <c r="E182" s="16"/>
      <c r="F182" s="14" t="s">
        <v>11</v>
      </c>
      <c r="G182" s="16"/>
      <c r="H182" s="16"/>
      <c r="J182" s="15" t="s">
        <v>11</v>
      </c>
      <c r="K182" s="16"/>
      <c r="L182" s="14" t="s">
        <v>11</v>
      </c>
      <c r="M182" s="16"/>
      <c r="N182" s="16"/>
      <c r="O182" s="14" t="s">
        <v>11</v>
      </c>
      <c r="P182" s="16"/>
      <c r="Q182" s="16"/>
    </row>
    <row r="183" spans="1:17" x14ac:dyDescent="0.25">
      <c r="A183" s="13" t="s">
        <v>26</v>
      </c>
      <c r="B183" s="9"/>
      <c r="C183" s="14" t="s">
        <v>11</v>
      </c>
      <c r="D183" s="9"/>
      <c r="E183" s="9"/>
      <c r="F183" s="14" t="s">
        <v>11</v>
      </c>
      <c r="G183" s="9"/>
      <c r="H183" s="9"/>
      <c r="J183" s="13" t="s">
        <v>26</v>
      </c>
      <c r="K183" s="9"/>
      <c r="L183" s="14" t="s">
        <v>11</v>
      </c>
      <c r="M183" s="9"/>
      <c r="N183" s="9"/>
      <c r="O183" s="14" t="s">
        <v>11</v>
      </c>
      <c r="P183" s="9"/>
      <c r="Q183" s="9"/>
    </row>
    <row r="184" spans="1:17" x14ac:dyDescent="0.25">
      <c r="A184" s="15" t="s">
        <v>29</v>
      </c>
      <c r="B184" s="16">
        <v>-930</v>
      </c>
      <c r="C184" s="14" t="s">
        <v>28</v>
      </c>
      <c r="D184" s="17">
        <f>H184/B184</f>
        <v>2.3650000000000002</v>
      </c>
      <c r="E184" s="16">
        <v>-930</v>
      </c>
      <c r="F184" s="14" t="s">
        <v>19</v>
      </c>
      <c r="G184" s="17">
        <v>2.3650000000000002</v>
      </c>
      <c r="H184" s="16">
        <f>E184*G184</f>
        <v>-2199.4500000000003</v>
      </c>
      <c r="J184" s="15" t="s">
        <v>29</v>
      </c>
      <c r="K184" s="16">
        <v>-930</v>
      </c>
      <c r="L184" s="14" t="s">
        <v>28</v>
      </c>
      <c r="M184" s="17">
        <f>Q184/K184</f>
        <v>2.15</v>
      </c>
      <c r="N184" s="16">
        <v>-930</v>
      </c>
      <c r="O184" s="14" t="s">
        <v>19</v>
      </c>
      <c r="P184" s="17">
        <v>2.15</v>
      </c>
      <c r="Q184" s="16">
        <f>N184*P184</f>
        <v>-1999.5</v>
      </c>
    </row>
    <row r="185" spans="1:17" x14ac:dyDescent="0.25">
      <c r="A185" s="15" t="s">
        <v>30</v>
      </c>
      <c r="B185" s="16">
        <v>-100</v>
      </c>
      <c r="C185" s="14" t="s">
        <v>28</v>
      </c>
      <c r="D185" s="17">
        <f>H185/B185</f>
        <v>3.35</v>
      </c>
      <c r="E185" s="16">
        <v>-100</v>
      </c>
      <c r="F185" s="14" t="s">
        <v>19</v>
      </c>
      <c r="G185" s="17">
        <v>3.35</v>
      </c>
      <c r="H185" s="16">
        <f>E185*G185</f>
        <v>-335</v>
      </c>
      <c r="J185" s="15" t="s">
        <v>30</v>
      </c>
      <c r="K185" s="16">
        <v>-100</v>
      </c>
      <c r="L185" s="14" t="s">
        <v>28</v>
      </c>
      <c r="M185" s="17">
        <f>Q185/K185</f>
        <v>3.2</v>
      </c>
      <c r="N185" s="16">
        <v>-100</v>
      </c>
      <c r="O185" s="14" t="s">
        <v>19</v>
      </c>
      <c r="P185" s="17">
        <v>3.2</v>
      </c>
      <c r="Q185" s="16">
        <f>N185*P185</f>
        <v>-320</v>
      </c>
    </row>
    <row r="186" spans="1:17" x14ac:dyDescent="0.25">
      <c r="A186" s="15" t="s">
        <v>124</v>
      </c>
      <c r="B186" s="16">
        <v>-420</v>
      </c>
      <c r="C186" s="14" t="s">
        <v>28</v>
      </c>
      <c r="D186" s="17">
        <f>H186/B186</f>
        <v>4.1749999999999998</v>
      </c>
      <c r="E186" s="16">
        <v>-420</v>
      </c>
      <c r="F186" s="14" t="s">
        <v>19</v>
      </c>
      <c r="G186" s="17">
        <v>4.1749999999999998</v>
      </c>
      <c r="H186" s="16">
        <f>E186*G186</f>
        <v>-1753.5</v>
      </c>
      <c r="J186" s="15" t="s">
        <v>124</v>
      </c>
      <c r="K186" s="16">
        <v>-420</v>
      </c>
      <c r="L186" s="14" t="s">
        <v>28</v>
      </c>
      <c r="M186" s="17">
        <f>Q186/K186</f>
        <v>4</v>
      </c>
      <c r="N186" s="16">
        <v>-420</v>
      </c>
      <c r="O186" s="14" t="s">
        <v>19</v>
      </c>
      <c r="P186" s="17">
        <v>4</v>
      </c>
      <c r="Q186" s="16">
        <f>N186*P186</f>
        <v>-1680</v>
      </c>
    </row>
    <row r="187" spans="1:17" x14ac:dyDescent="0.25">
      <c r="A187" s="15" t="s">
        <v>61</v>
      </c>
      <c r="B187" s="16">
        <v>-35</v>
      </c>
      <c r="C187" s="14" t="s">
        <v>28</v>
      </c>
      <c r="D187" s="17">
        <f>H187/B187</f>
        <v>13.2</v>
      </c>
      <c r="E187" s="16">
        <v>-22</v>
      </c>
      <c r="F187" s="14" t="s">
        <v>19</v>
      </c>
      <c r="G187" s="17">
        <v>21</v>
      </c>
      <c r="H187" s="16">
        <f>E187*G187</f>
        <v>-462</v>
      </c>
      <c r="J187" s="15" t="s">
        <v>61</v>
      </c>
      <c r="K187" s="16">
        <v>-35</v>
      </c>
      <c r="L187" s="14" t="s">
        <v>28</v>
      </c>
      <c r="M187" s="17">
        <f>Q187/K187</f>
        <v>14.771428571428572</v>
      </c>
      <c r="N187" s="16">
        <v>-22</v>
      </c>
      <c r="O187" s="14" t="s">
        <v>19</v>
      </c>
      <c r="P187" s="17">
        <v>23.5</v>
      </c>
      <c r="Q187" s="16">
        <f>N187*P187</f>
        <v>-517</v>
      </c>
    </row>
    <row r="188" spans="1:17" x14ac:dyDescent="0.25">
      <c r="A188" s="15" t="s">
        <v>98</v>
      </c>
      <c r="B188" s="16"/>
      <c r="C188" s="14" t="s">
        <v>28</v>
      </c>
      <c r="D188" s="16"/>
      <c r="E188" s="16"/>
      <c r="F188" s="14" t="s">
        <v>19</v>
      </c>
      <c r="G188" s="16"/>
      <c r="H188" s="16">
        <v>-165</v>
      </c>
      <c r="J188" s="15" t="s">
        <v>98</v>
      </c>
      <c r="K188" s="16"/>
      <c r="L188" s="14" t="s">
        <v>28</v>
      </c>
      <c r="M188" s="16"/>
      <c r="N188" s="16"/>
      <c r="O188" s="14" t="s">
        <v>19</v>
      </c>
      <c r="P188" s="16"/>
      <c r="Q188" s="16">
        <v>-176.25</v>
      </c>
    </row>
    <row r="189" spans="1:17" x14ac:dyDescent="0.25">
      <c r="A189" s="15" t="s">
        <v>62</v>
      </c>
      <c r="B189" s="16"/>
      <c r="C189" s="14" t="s">
        <v>34</v>
      </c>
      <c r="D189" s="16"/>
      <c r="E189" s="16">
        <v>-10</v>
      </c>
      <c r="F189" s="14" t="s">
        <v>35</v>
      </c>
      <c r="G189" s="17">
        <v>0.9</v>
      </c>
      <c r="H189" s="16">
        <f>E189*G189</f>
        <v>-9</v>
      </c>
      <c r="J189" s="15" t="s">
        <v>62</v>
      </c>
      <c r="K189" s="16"/>
      <c r="L189" s="14" t="s">
        <v>34</v>
      </c>
      <c r="M189" s="16"/>
      <c r="N189" s="16">
        <v>-10</v>
      </c>
      <c r="O189" s="14" t="s">
        <v>35</v>
      </c>
      <c r="P189" s="17">
        <v>1</v>
      </c>
      <c r="Q189" s="16">
        <f>N189*P189</f>
        <v>-10</v>
      </c>
    </row>
    <row r="190" spans="1:17" x14ac:dyDescent="0.25">
      <c r="A190" s="15" t="s">
        <v>33</v>
      </c>
      <c r="B190" s="16"/>
      <c r="C190" s="14" t="s">
        <v>34</v>
      </c>
      <c r="D190" s="16"/>
      <c r="E190" s="16">
        <v>-520</v>
      </c>
      <c r="F190" s="14" t="s">
        <v>35</v>
      </c>
      <c r="G190" s="17">
        <v>1.05</v>
      </c>
      <c r="H190" s="16">
        <f>E190*G190</f>
        <v>-546</v>
      </c>
      <c r="J190" s="15" t="s">
        <v>33</v>
      </c>
      <c r="K190" s="16"/>
      <c r="L190" s="14" t="s">
        <v>34</v>
      </c>
      <c r="M190" s="16"/>
      <c r="N190" s="16">
        <v>-520</v>
      </c>
      <c r="O190" s="14" t="s">
        <v>35</v>
      </c>
      <c r="P190" s="17">
        <v>1.1299999999999999</v>
      </c>
      <c r="Q190" s="16">
        <f>N190*P190</f>
        <v>-587.59999999999991</v>
      </c>
    </row>
    <row r="191" spans="1:17" x14ac:dyDescent="0.25">
      <c r="A191" s="15" t="s">
        <v>63</v>
      </c>
      <c r="B191" s="16">
        <v>-37</v>
      </c>
      <c r="C191" s="14" t="s">
        <v>34</v>
      </c>
      <c r="D191" s="17">
        <f>H191/B191</f>
        <v>3.3554054054054054</v>
      </c>
      <c r="E191" s="16">
        <v>-191</v>
      </c>
      <c r="F191" s="14" t="s">
        <v>19</v>
      </c>
      <c r="G191" s="17">
        <v>0.65</v>
      </c>
      <c r="H191" s="16">
        <f>E191*G191</f>
        <v>-124.15</v>
      </c>
      <c r="J191" s="15" t="s">
        <v>63</v>
      </c>
      <c r="K191" s="16">
        <v>-37</v>
      </c>
      <c r="L191" s="14" t="s">
        <v>34</v>
      </c>
      <c r="M191" s="17">
        <f>Q191/K191</f>
        <v>3.3554054054054054</v>
      </c>
      <c r="N191" s="16">
        <v>-191</v>
      </c>
      <c r="O191" s="14" t="s">
        <v>19</v>
      </c>
      <c r="P191" s="17">
        <v>0.65</v>
      </c>
      <c r="Q191" s="16">
        <f>N191*P191</f>
        <v>-124.15</v>
      </c>
    </row>
    <row r="192" spans="1:17" x14ac:dyDescent="0.25">
      <c r="A192" s="13" t="s">
        <v>38</v>
      </c>
      <c r="B192" s="9"/>
      <c r="C192" s="14" t="s">
        <v>11</v>
      </c>
      <c r="D192" s="9"/>
      <c r="E192" s="9"/>
      <c r="F192" s="14" t="s">
        <v>11</v>
      </c>
      <c r="G192" s="9"/>
      <c r="H192" s="9">
        <f>SUM(H184:H191)</f>
        <v>-5594.1</v>
      </c>
      <c r="J192" s="13" t="s">
        <v>38</v>
      </c>
      <c r="K192" s="9"/>
      <c r="L192" s="14" t="s">
        <v>11</v>
      </c>
      <c r="M192" s="9"/>
      <c r="N192" s="9"/>
      <c r="O192" s="14" t="s">
        <v>11</v>
      </c>
      <c r="P192" s="9"/>
      <c r="Q192" s="9">
        <f>SUM(Q184:Q191)</f>
        <v>-5414.5</v>
      </c>
    </row>
    <row r="193" spans="1:17" x14ac:dyDescent="0.25">
      <c r="A193" s="15" t="s">
        <v>40</v>
      </c>
      <c r="B193" s="16"/>
      <c r="C193" s="14" t="s">
        <v>11</v>
      </c>
      <c r="D193" s="16"/>
      <c r="E193" s="16"/>
      <c r="F193" s="14" t="s">
        <v>34</v>
      </c>
      <c r="G193" s="16"/>
      <c r="H193" s="16">
        <v>-100</v>
      </c>
      <c r="J193" s="15" t="s">
        <v>40</v>
      </c>
      <c r="K193" s="16"/>
      <c r="L193" s="14" t="s">
        <v>11</v>
      </c>
      <c r="M193" s="16"/>
      <c r="N193" s="16"/>
      <c r="O193" s="14" t="s">
        <v>34</v>
      </c>
      <c r="P193" s="16"/>
      <c r="Q193" s="16">
        <v>-65</v>
      </c>
    </row>
    <row r="194" spans="1:17" x14ac:dyDescent="0.25">
      <c r="A194" s="15" t="s">
        <v>64</v>
      </c>
      <c r="B194" s="16"/>
      <c r="C194" s="14" t="s">
        <v>11</v>
      </c>
      <c r="D194" s="16"/>
      <c r="E194" s="16"/>
      <c r="F194" s="14" t="s">
        <v>34</v>
      </c>
      <c r="G194" s="16"/>
      <c r="H194" s="16">
        <v>-150</v>
      </c>
      <c r="J194" s="15" t="s">
        <v>120</v>
      </c>
      <c r="K194" s="16"/>
      <c r="L194" s="14" t="s">
        <v>11</v>
      </c>
      <c r="M194" s="16"/>
      <c r="N194" s="16"/>
      <c r="O194" s="14" t="s">
        <v>34</v>
      </c>
      <c r="P194" s="16"/>
      <c r="Q194" s="16">
        <v>-30</v>
      </c>
    </row>
    <row r="195" spans="1:17" x14ac:dyDescent="0.25">
      <c r="A195" s="15" t="s">
        <v>44</v>
      </c>
      <c r="B195" s="16"/>
      <c r="C195" s="14" t="s">
        <v>11</v>
      </c>
      <c r="D195" s="16"/>
      <c r="E195" s="17">
        <v>-550</v>
      </c>
      <c r="F195" s="14" t="s">
        <v>19</v>
      </c>
      <c r="G195" s="17">
        <v>0.65</v>
      </c>
      <c r="H195" s="16">
        <f>E195*G195</f>
        <v>-357.5</v>
      </c>
      <c r="J195" s="15" t="s">
        <v>64</v>
      </c>
      <c r="K195" s="16"/>
      <c r="L195" s="14" t="s">
        <v>11</v>
      </c>
      <c r="M195" s="16"/>
      <c r="N195" s="16"/>
      <c r="O195" s="14" t="s">
        <v>34</v>
      </c>
      <c r="P195" s="16"/>
      <c r="Q195" s="16">
        <v>-165</v>
      </c>
    </row>
    <row r="196" spans="1:17" x14ac:dyDescent="0.25">
      <c r="A196" s="15" t="s">
        <v>45</v>
      </c>
      <c r="B196" s="16"/>
      <c r="C196" s="14" t="s">
        <v>11</v>
      </c>
      <c r="D196" s="16"/>
      <c r="E196" s="16"/>
      <c r="F196" s="14" t="s">
        <v>34</v>
      </c>
      <c r="G196" s="16"/>
      <c r="H196" s="16">
        <v>-110</v>
      </c>
      <c r="J196" s="15" t="s">
        <v>44</v>
      </c>
      <c r="K196" s="16"/>
      <c r="L196" s="14" t="s">
        <v>11</v>
      </c>
      <c r="M196" s="16"/>
      <c r="N196" s="17">
        <v>-550</v>
      </c>
      <c r="O196" s="14" t="s">
        <v>19</v>
      </c>
      <c r="P196" s="17">
        <v>0.65</v>
      </c>
      <c r="Q196" s="16">
        <f>N196*P196</f>
        <v>-357.5</v>
      </c>
    </row>
    <row r="197" spans="1:17" x14ac:dyDescent="0.25">
      <c r="A197" s="13" t="s">
        <v>46</v>
      </c>
      <c r="B197" s="9"/>
      <c r="C197" s="14" t="s">
        <v>11</v>
      </c>
      <c r="D197" s="9"/>
      <c r="E197" s="9"/>
      <c r="F197" s="14" t="s">
        <v>11</v>
      </c>
      <c r="G197" s="9"/>
      <c r="H197" s="9">
        <f>SUM(H193:H196)</f>
        <v>-717.5</v>
      </c>
      <c r="J197" s="15" t="s">
        <v>45</v>
      </c>
      <c r="K197" s="16"/>
      <c r="L197" s="14" t="s">
        <v>11</v>
      </c>
      <c r="M197" s="16"/>
      <c r="N197" s="16"/>
      <c r="O197" s="14" t="s">
        <v>34</v>
      </c>
      <c r="P197" s="16"/>
      <c r="Q197" s="16">
        <v>-110</v>
      </c>
    </row>
    <row r="198" spans="1:17" x14ac:dyDescent="0.25">
      <c r="A198" s="13" t="s">
        <v>47</v>
      </c>
      <c r="B198" s="9"/>
      <c r="C198" s="14" t="s">
        <v>11</v>
      </c>
      <c r="D198" s="9"/>
      <c r="E198" s="9"/>
      <c r="F198" s="14" t="s">
        <v>11</v>
      </c>
      <c r="G198" s="9"/>
      <c r="H198" s="9">
        <f>SUM(H192,H197)</f>
        <v>-6311.6</v>
      </c>
      <c r="J198" s="13" t="s">
        <v>46</v>
      </c>
      <c r="K198" s="9"/>
      <c r="L198" s="14" t="s">
        <v>11</v>
      </c>
      <c r="M198" s="9"/>
      <c r="N198" s="9"/>
      <c r="O198" s="14" t="s">
        <v>11</v>
      </c>
      <c r="P198" s="9"/>
      <c r="Q198" s="9">
        <f>SUM(Q193:Q197)</f>
        <v>-727.5</v>
      </c>
    </row>
    <row r="199" spans="1:17" x14ac:dyDescent="0.25">
      <c r="A199" s="13" t="s">
        <v>108</v>
      </c>
      <c r="B199" s="9"/>
      <c r="C199" s="14" t="s">
        <v>11</v>
      </c>
      <c r="D199" s="9"/>
      <c r="E199" s="9"/>
      <c r="F199" s="14" t="s">
        <v>11</v>
      </c>
      <c r="G199" s="9"/>
      <c r="H199" s="9">
        <f>SUM(H181,H198)</f>
        <v>990.53499999999894</v>
      </c>
      <c r="J199" s="13" t="s">
        <v>47</v>
      </c>
      <c r="K199" s="9"/>
      <c r="L199" s="14" t="s">
        <v>11</v>
      </c>
      <c r="M199" s="9"/>
      <c r="N199" s="9"/>
      <c r="O199" s="14" t="s">
        <v>11</v>
      </c>
      <c r="P199" s="9"/>
      <c r="Q199" s="9">
        <f>SUM(Q192,Q198)</f>
        <v>-6142</v>
      </c>
    </row>
    <row r="200" spans="1:17" x14ac:dyDescent="0.25">
      <c r="J200" s="13" t="s">
        <v>108</v>
      </c>
      <c r="K200" s="9"/>
      <c r="L200" s="14" t="s">
        <v>11</v>
      </c>
      <c r="M200" s="9"/>
      <c r="N200" s="9"/>
      <c r="O200" s="14" t="s">
        <v>11</v>
      </c>
      <c r="P200" s="9"/>
      <c r="Q200" s="9">
        <f>SUM(Q181,Q199)</f>
        <v>340.5</v>
      </c>
    </row>
    <row r="201" spans="1:17" x14ac:dyDescent="0.25">
      <c r="A201" s="12" t="s">
        <v>131</v>
      </c>
    </row>
    <row r="202" spans="1:17" x14ac:dyDescent="0.25">
      <c r="A202" s="12" t="s">
        <v>132</v>
      </c>
      <c r="J202" s="12" t="s">
        <v>131</v>
      </c>
    </row>
    <row r="203" spans="1:17" x14ac:dyDescent="0.25">
      <c r="A203" s="12" t="s">
        <v>133</v>
      </c>
      <c r="J203" s="12" t="s">
        <v>132</v>
      </c>
    </row>
    <row r="204" spans="1:17" x14ac:dyDescent="0.25">
      <c r="A204" s="12" t="s">
        <v>134</v>
      </c>
      <c r="J204" s="12" t="s">
        <v>133</v>
      </c>
    </row>
    <row r="205" spans="1:17" x14ac:dyDescent="0.25">
      <c r="J205" s="12" t="s">
        <v>134</v>
      </c>
    </row>
    <row r="206" spans="1:17" x14ac:dyDescent="0.25">
      <c r="A206" s="12" t="s">
        <v>53</v>
      </c>
    </row>
    <row r="207" spans="1:17" x14ac:dyDescent="0.25">
      <c r="J207" s="12" t="s">
        <v>53</v>
      </c>
    </row>
    <row r="209" spans="1:17" x14ac:dyDescent="0.25">
      <c r="A209" t="s">
        <v>114</v>
      </c>
      <c r="J209" t="s">
        <v>114</v>
      </c>
    </row>
    <row r="210" spans="1:17" x14ac:dyDescent="0.25">
      <c r="A210" s="12" t="s">
        <v>1</v>
      </c>
      <c r="B210" s="12" t="s">
        <v>2</v>
      </c>
      <c r="J210" s="12" t="s">
        <v>1</v>
      </c>
      <c r="K210" s="12" t="s">
        <v>2</v>
      </c>
    </row>
    <row r="211" spans="1:17" x14ac:dyDescent="0.25">
      <c r="A211" s="12" t="s">
        <v>3</v>
      </c>
      <c r="B211" s="12" t="s">
        <v>4</v>
      </c>
      <c r="J211" s="12" t="s">
        <v>3</v>
      </c>
      <c r="K211" s="12" t="s">
        <v>119</v>
      </c>
    </row>
    <row r="212" spans="1:17" x14ac:dyDescent="0.25">
      <c r="A212" s="12" t="s">
        <v>5</v>
      </c>
      <c r="B212" s="12" t="s">
        <v>6</v>
      </c>
      <c r="J212" s="12" t="s">
        <v>5</v>
      </c>
      <c r="K212" s="12" t="s">
        <v>6</v>
      </c>
    </row>
    <row r="213" spans="1:17" x14ac:dyDescent="0.25">
      <c r="A213" s="12" t="s">
        <v>7</v>
      </c>
      <c r="B213" s="12" t="s">
        <v>121</v>
      </c>
      <c r="J213" s="12" t="s">
        <v>7</v>
      </c>
      <c r="K213" s="12" t="s">
        <v>121</v>
      </c>
    </row>
    <row r="215" spans="1:17" x14ac:dyDescent="0.25">
      <c r="A215" s="6" t="s">
        <v>9</v>
      </c>
      <c r="B215" s="7" t="s">
        <v>10</v>
      </c>
      <c r="C215" s="7" t="s">
        <v>11</v>
      </c>
      <c r="D215" s="7" t="s">
        <v>12</v>
      </c>
      <c r="E215" s="7" t="s">
        <v>13</v>
      </c>
      <c r="F215" s="7" t="s">
        <v>11</v>
      </c>
      <c r="G215" s="7" t="s">
        <v>14</v>
      </c>
      <c r="H215" s="7" t="s">
        <v>15</v>
      </c>
      <c r="J215" s="6" t="s">
        <v>9</v>
      </c>
      <c r="K215" s="7" t="s">
        <v>10</v>
      </c>
      <c r="L215" s="7" t="s">
        <v>11</v>
      </c>
      <c r="M215" s="7" t="s">
        <v>12</v>
      </c>
      <c r="N215" s="7" t="s">
        <v>13</v>
      </c>
      <c r="O215" s="7" t="s">
        <v>11</v>
      </c>
      <c r="P215" s="7" t="s">
        <v>14</v>
      </c>
      <c r="Q215" s="7" t="s">
        <v>15</v>
      </c>
    </row>
    <row r="216" spans="1:17" x14ac:dyDescent="0.25">
      <c r="A216" s="13" t="s">
        <v>16</v>
      </c>
      <c r="B216" s="9"/>
      <c r="C216" s="14" t="s">
        <v>11</v>
      </c>
      <c r="D216" s="9"/>
      <c r="E216" s="9"/>
      <c r="F216" s="14" t="s">
        <v>11</v>
      </c>
      <c r="G216" s="9"/>
      <c r="H216" s="9"/>
      <c r="J216" s="13" t="s">
        <v>16</v>
      </c>
      <c r="K216" s="9"/>
      <c r="L216" s="14" t="s">
        <v>11</v>
      </c>
      <c r="M216" s="9"/>
      <c r="N216" s="9"/>
      <c r="O216" s="14" t="s">
        <v>11</v>
      </c>
      <c r="P216" s="9"/>
      <c r="Q216" s="9"/>
    </row>
    <row r="217" spans="1:17" x14ac:dyDescent="0.25">
      <c r="A217" s="15" t="s">
        <v>58</v>
      </c>
      <c r="B217" s="16">
        <v>-50</v>
      </c>
      <c r="C217" s="14" t="s">
        <v>19</v>
      </c>
      <c r="D217" s="17">
        <f>H217/B217</f>
        <v>1.03</v>
      </c>
      <c r="E217" s="19">
        <v>-1.03</v>
      </c>
      <c r="F217" s="14" t="s">
        <v>20</v>
      </c>
      <c r="G217" s="16">
        <v>50</v>
      </c>
      <c r="H217" s="16">
        <f>E217*G217</f>
        <v>-51.5</v>
      </c>
      <c r="J217" s="15" t="s">
        <v>58</v>
      </c>
      <c r="K217" s="16">
        <v>-50</v>
      </c>
      <c r="L217" s="14" t="s">
        <v>19</v>
      </c>
      <c r="M217" s="17">
        <f>Q217/K217</f>
        <v>1.03</v>
      </c>
      <c r="N217" s="19">
        <v>-1.03</v>
      </c>
      <c r="O217" s="14" t="s">
        <v>20</v>
      </c>
      <c r="P217" s="16">
        <v>50</v>
      </c>
      <c r="Q217" s="16">
        <f>N217*P217</f>
        <v>-51.5</v>
      </c>
    </row>
    <row r="218" spans="1:17" x14ac:dyDescent="0.25">
      <c r="A218" s="15" t="s">
        <v>59</v>
      </c>
      <c r="B218" s="16">
        <v>183.4</v>
      </c>
      <c r="C218" s="14" t="s">
        <v>19</v>
      </c>
      <c r="D218" s="17">
        <f>H218/B218</f>
        <v>24.02764056706652</v>
      </c>
      <c r="E218" s="19">
        <v>0.96</v>
      </c>
      <c r="F218" s="14" t="s">
        <v>20</v>
      </c>
      <c r="G218" s="16">
        <v>4590.2804999999998</v>
      </c>
      <c r="H218" s="16">
        <f>E218*G218</f>
        <v>4406.6692800000001</v>
      </c>
      <c r="J218" s="15" t="s">
        <v>59</v>
      </c>
      <c r="K218" s="16">
        <v>183.4</v>
      </c>
      <c r="L218" s="14" t="s">
        <v>19</v>
      </c>
      <c r="M218" s="17">
        <f>Q218/K218</f>
        <v>21.332571428571427</v>
      </c>
      <c r="N218" s="19">
        <v>0.96</v>
      </c>
      <c r="O218" s="14" t="s">
        <v>20</v>
      </c>
      <c r="P218" s="16">
        <v>4075.41</v>
      </c>
      <c r="Q218" s="16">
        <f>N218*P218</f>
        <v>3912.3935999999999</v>
      </c>
    </row>
    <row r="219" spans="1:17" x14ac:dyDescent="0.25">
      <c r="A219" s="15" t="s">
        <v>23</v>
      </c>
      <c r="B219" s="16"/>
      <c r="C219" s="14" t="s">
        <v>11</v>
      </c>
      <c r="D219" s="16"/>
      <c r="E219" s="19">
        <v>0.96</v>
      </c>
      <c r="F219" s="14" t="s">
        <v>20</v>
      </c>
      <c r="G219" s="16">
        <v>900</v>
      </c>
      <c r="H219" s="16">
        <f>E219*G219</f>
        <v>864</v>
      </c>
      <c r="J219" s="15" t="s">
        <v>23</v>
      </c>
      <c r="K219" s="16"/>
      <c r="L219" s="14" t="s">
        <v>11</v>
      </c>
      <c r="M219" s="16"/>
      <c r="N219" s="19">
        <v>0.96</v>
      </c>
      <c r="O219" s="14" t="s">
        <v>20</v>
      </c>
      <c r="P219" s="16">
        <v>900</v>
      </c>
      <c r="Q219" s="16">
        <f>N219*P219</f>
        <v>864</v>
      </c>
    </row>
    <row r="220" spans="1:17" x14ac:dyDescent="0.25">
      <c r="A220" s="15" t="s">
        <v>11</v>
      </c>
      <c r="B220" s="16"/>
      <c r="C220" s="14" t="s">
        <v>11</v>
      </c>
      <c r="D220" s="16"/>
      <c r="E220" s="16"/>
      <c r="F220" s="14" t="s">
        <v>11</v>
      </c>
      <c r="G220" s="16"/>
      <c r="H220" s="16"/>
      <c r="J220" s="15" t="s">
        <v>11</v>
      </c>
      <c r="K220" s="16"/>
      <c r="L220" s="14" t="s">
        <v>11</v>
      </c>
      <c r="M220" s="16"/>
      <c r="N220" s="16"/>
      <c r="O220" s="14" t="s">
        <v>11</v>
      </c>
      <c r="P220" s="16"/>
      <c r="Q220" s="16"/>
    </row>
    <row r="221" spans="1:17" x14ac:dyDescent="0.25">
      <c r="A221" s="15" t="s">
        <v>24</v>
      </c>
      <c r="B221" s="16"/>
      <c r="C221" s="14" t="s">
        <v>11</v>
      </c>
      <c r="D221" s="16"/>
      <c r="E221" s="16"/>
      <c r="F221" s="14" t="s">
        <v>11</v>
      </c>
      <c r="G221" s="16"/>
      <c r="H221" s="16"/>
      <c r="J221" s="15" t="s">
        <v>24</v>
      </c>
      <c r="K221" s="16"/>
      <c r="L221" s="14" t="s">
        <v>11</v>
      </c>
      <c r="M221" s="16"/>
      <c r="N221" s="16"/>
      <c r="O221" s="14" t="s">
        <v>11</v>
      </c>
      <c r="P221" s="16"/>
      <c r="Q221" s="16"/>
    </row>
    <row r="222" spans="1:17" x14ac:dyDescent="0.25">
      <c r="A222" s="15" t="s">
        <v>11</v>
      </c>
      <c r="B222" s="16"/>
      <c r="C222" s="14" t="s">
        <v>11</v>
      </c>
      <c r="D222" s="16"/>
      <c r="E222" s="16"/>
      <c r="F222" s="14" t="s">
        <v>11</v>
      </c>
      <c r="G222" s="16"/>
      <c r="H222" s="16"/>
      <c r="J222" s="15" t="s">
        <v>11</v>
      </c>
      <c r="K222" s="16"/>
      <c r="L222" s="14" t="s">
        <v>11</v>
      </c>
      <c r="M222" s="16"/>
      <c r="N222" s="16"/>
      <c r="O222" s="14" t="s">
        <v>11</v>
      </c>
      <c r="P222" s="16"/>
      <c r="Q222" s="16"/>
    </row>
    <row r="223" spans="1:17" x14ac:dyDescent="0.25">
      <c r="A223" s="13" t="s">
        <v>25</v>
      </c>
      <c r="B223" s="9"/>
      <c r="C223" s="14" t="s">
        <v>11</v>
      </c>
      <c r="D223" s="9"/>
      <c r="E223" s="9"/>
      <c r="F223" s="14" t="s">
        <v>11</v>
      </c>
      <c r="G223" s="9"/>
      <c r="H223" s="9">
        <f>SUM(H217:H222)</f>
        <v>5219.1692800000001</v>
      </c>
      <c r="J223" s="13" t="s">
        <v>25</v>
      </c>
      <c r="K223" s="9"/>
      <c r="L223" s="14" t="s">
        <v>11</v>
      </c>
      <c r="M223" s="9"/>
      <c r="N223" s="9"/>
      <c r="O223" s="14" t="s">
        <v>11</v>
      </c>
      <c r="P223" s="9"/>
      <c r="Q223" s="9">
        <f>SUM(Q217:Q222)</f>
        <v>4724.8935999999994</v>
      </c>
    </row>
    <row r="224" spans="1:17" x14ac:dyDescent="0.25">
      <c r="A224" s="15" t="s">
        <v>11</v>
      </c>
      <c r="B224" s="16"/>
      <c r="C224" s="14" t="s">
        <v>11</v>
      </c>
      <c r="D224" s="16"/>
      <c r="E224" s="16"/>
      <c r="F224" s="14" t="s">
        <v>11</v>
      </c>
      <c r="G224" s="16"/>
      <c r="H224" s="16"/>
      <c r="J224" s="15" t="s">
        <v>11</v>
      </c>
      <c r="K224" s="16"/>
      <c r="L224" s="14" t="s">
        <v>11</v>
      </c>
      <c r="M224" s="16"/>
      <c r="N224" s="16"/>
      <c r="O224" s="14" t="s">
        <v>11</v>
      </c>
      <c r="P224" s="16"/>
      <c r="Q224" s="16"/>
    </row>
    <row r="225" spans="1:17" x14ac:dyDescent="0.25">
      <c r="A225" s="13" t="s">
        <v>26</v>
      </c>
      <c r="B225" s="9"/>
      <c r="C225" s="14" t="s">
        <v>11</v>
      </c>
      <c r="D225" s="9"/>
      <c r="E225" s="9"/>
      <c r="F225" s="14" t="s">
        <v>11</v>
      </c>
      <c r="G225" s="9"/>
      <c r="H225" s="9"/>
      <c r="J225" s="13" t="s">
        <v>26</v>
      </c>
      <c r="K225" s="9"/>
      <c r="L225" s="14" t="s">
        <v>11</v>
      </c>
      <c r="M225" s="9"/>
      <c r="N225" s="9"/>
      <c r="O225" s="14" t="s">
        <v>11</v>
      </c>
      <c r="P225" s="9"/>
      <c r="Q225" s="9"/>
    </row>
    <row r="226" spans="1:17" x14ac:dyDescent="0.25">
      <c r="A226" s="15" t="s">
        <v>29</v>
      </c>
      <c r="B226" s="16">
        <v>-760</v>
      </c>
      <c r="C226" s="14" t="s">
        <v>28</v>
      </c>
      <c r="D226" s="17">
        <f>H226/B226</f>
        <v>2.3650000000000002</v>
      </c>
      <c r="E226" s="16">
        <v>-760</v>
      </c>
      <c r="F226" s="14" t="s">
        <v>19</v>
      </c>
      <c r="G226" s="17">
        <v>2.3650000000000002</v>
      </c>
      <c r="H226" s="16">
        <f t="shared" ref="H226:H231" si="2">E226*G226</f>
        <v>-1797.4</v>
      </c>
      <c r="J226" s="15" t="s">
        <v>29</v>
      </c>
      <c r="K226" s="16">
        <v>-760</v>
      </c>
      <c r="L226" s="14" t="s">
        <v>28</v>
      </c>
      <c r="M226" s="17">
        <f>Q226/K226</f>
        <v>2.15</v>
      </c>
      <c r="N226" s="16">
        <v>-760</v>
      </c>
      <c r="O226" s="14" t="s">
        <v>19</v>
      </c>
      <c r="P226" s="17">
        <v>2.15</v>
      </c>
      <c r="Q226" s="16">
        <f t="shared" ref="Q226:Q231" si="3">N226*P226</f>
        <v>-1634</v>
      </c>
    </row>
    <row r="227" spans="1:17" x14ac:dyDescent="0.25">
      <c r="A227" s="15" t="s">
        <v>30</v>
      </c>
      <c r="B227" s="16">
        <v>-110</v>
      </c>
      <c r="C227" s="14" t="s">
        <v>28</v>
      </c>
      <c r="D227" s="17">
        <f>H227/B227</f>
        <v>3.35</v>
      </c>
      <c r="E227" s="16">
        <v>-110</v>
      </c>
      <c r="F227" s="14" t="s">
        <v>19</v>
      </c>
      <c r="G227" s="17">
        <v>3.35</v>
      </c>
      <c r="H227" s="16">
        <f t="shared" si="2"/>
        <v>-368.5</v>
      </c>
      <c r="J227" s="15" t="s">
        <v>30</v>
      </c>
      <c r="K227" s="16">
        <v>-110</v>
      </c>
      <c r="L227" s="14" t="s">
        <v>28</v>
      </c>
      <c r="M227" s="17">
        <f>Q227/K227</f>
        <v>3.2</v>
      </c>
      <c r="N227" s="16">
        <v>-110</v>
      </c>
      <c r="O227" s="14" t="s">
        <v>19</v>
      </c>
      <c r="P227" s="17">
        <v>3.2</v>
      </c>
      <c r="Q227" s="16">
        <f t="shared" si="3"/>
        <v>-352</v>
      </c>
    </row>
    <row r="228" spans="1:17" x14ac:dyDescent="0.25">
      <c r="A228" s="15" t="s">
        <v>124</v>
      </c>
      <c r="B228" s="16">
        <v>-388</v>
      </c>
      <c r="C228" s="14" t="s">
        <v>28</v>
      </c>
      <c r="D228" s="17">
        <f>H228/B228</f>
        <v>4.1749999999999998</v>
      </c>
      <c r="E228" s="16">
        <v>-388</v>
      </c>
      <c r="F228" s="14" t="s">
        <v>19</v>
      </c>
      <c r="G228" s="17">
        <v>4.1749999999999998</v>
      </c>
      <c r="H228" s="16">
        <f t="shared" si="2"/>
        <v>-1619.8999999999999</v>
      </c>
      <c r="J228" s="15" t="s">
        <v>124</v>
      </c>
      <c r="K228" s="16">
        <v>-388</v>
      </c>
      <c r="L228" s="14" t="s">
        <v>28</v>
      </c>
      <c r="M228" s="17">
        <f>Q228/K228</f>
        <v>4</v>
      </c>
      <c r="N228" s="16">
        <v>-388</v>
      </c>
      <c r="O228" s="14" t="s">
        <v>19</v>
      </c>
      <c r="P228" s="17">
        <v>4</v>
      </c>
      <c r="Q228" s="16">
        <f t="shared" si="3"/>
        <v>-1552</v>
      </c>
    </row>
    <row r="229" spans="1:17" x14ac:dyDescent="0.25">
      <c r="A229" s="15" t="s">
        <v>61</v>
      </c>
      <c r="B229" s="16">
        <v>-37</v>
      </c>
      <c r="C229" s="14" t="s">
        <v>28</v>
      </c>
      <c r="D229" s="17">
        <f>H229/B229</f>
        <v>14.189189189189189</v>
      </c>
      <c r="E229" s="16">
        <v>-25</v>
      </c>
      <c r="F229" s="14" t="s">
        <v>19</v>
      </c>
      <c r="G229" s="17">
        <v>21</v>
      </c>
      <c r="H229" s="16">
        <f t="shared" si="2"/>
        <v>-525</v>
      </c>
      <c r="J229" s="15" t="s">
        <v>61</v>
      </c>
      <c r="K229" s="16">
        <v>-37</v>
      </c>
      <c r="L229" s="14" t="s">
        <v>28</v>
      </c>
      <c r="M229" s="17">
        <f>Q229/K229</f>
        <v>15.878378378378379</v>
      </c>
      <c r="N229" s="16">
        <v>-25</v>
      </c>
      <c r="O229" s="14" t="s">
        <v>19</v>
      </c>
      <c r="P229" s="17">
        <v>23.5</v>
      </c>
      <c r="Q229" s="16">
        <f t="shared" si="3"/>
        <v>-587.5</v>
      </c>
    </row>
    <row r="230" spans="1:17" x14ac:dyDescent="0.25">
      <c r="A230" s="15" t="s">
        <v>62</v>
      </c>
      <c r="B230" s="16"/>
      <c r="C230" s="14" t="s">
        <v>34</v>
      </c>
      <c r="D230" s="16"/>
      <c r="E230" s="16">
        <v>-10</v>
      </c>
      <c r="F230" s="14" t="s">
        <v>35</v>
      </c>
      <c r="G230" s="17">
        <v>0.9</v>
      </c>
      <c r="H230" s="16">
        <f t="shared" si="2"/>
        <v>-9</v>
      </c>
      <c r="J230" s="15" t="s">
        <v>62</v>
      </c>
      <c r="K230" s="16"/>
      <c r="L230" s="14" t="s">
        <v>34</v>
      </c>
      <c r="M230" s="16"/>
      <c r="N230" s="16">
        <v>-10</v>
      </c>
      <c r="O230" s="14" t="s">
        <v>35</v>
      </c>
      <c r="P230" s="17">
        <v>1</v>
      </c>
      <c r="Q230" s="16">
        <f t="shared" si="3"/>
        <v>-10</v>
      </c>
    </row>
    <row r="231" spans="1:17" x14ac:dyDescent="0.25">
      <c r="A231" s="15" t="s">
        <v>33</v>
      </c>
      <c r="B231" s="16"/>
      <c r="C231" s="14" t="s">
        <v>34</v>
      </c>
      <c r="D231" s="16"/>
      <c r="E231" s="16">
        <v>-495</v>
      </c>
      <c r="F231" s="14" t="s">
        <v>35</v>
      </c>
      <c r="G231" s="17">
        <v>1.05</v>
      </c>
      <c r="H231" s="16">
        <f t="shared" si="2"/>
        <v>-519.75</v>
      </c>
      <c r="J231" s="15" t="s">
        <v>33</v>
      </c>
      <c r="K231" s="16"/>
      <c r="L231" s="14" t="s">
        <v>34</v>
      </c>
      <c r="M231" s="16"/>
      <c r="N231" s="16">
        <v>-495</v>
      </c>
      <c r="O231" s="14" t="s">
        <v>35</v>
      </c>
      <c r="P231" s="17">
        <v>1.1299999999999999</v>
      </c>
      <c r="Q231" s="16">
        <f t="shared" si="3"/>
        <v>-559.34999999999991</v>
      </c>
    </row>
    <row r="232" spans="1:17" x14ac:dyDescent="0.25">
      <c r="A232" s="13" t="s">
        <v>38</v>
      </c>
      <c r="B232" s="9"/>
      <c r="C232" s="14" t="s">
        <v>11</v>
      </c>
      <c r="D232" s="9"/>
      <c r="E232" s="9"/>
      <c r="F232" s="14" t="s">
        <v>11</v>
      </c>
      <c r="G232" s="9"/>
      <c r="H232" s="9">
        <f>SUM(H226:H231)</f>
        <v>-4839.55</v>
      </c>
      <c r="J232" s="13" t="s">
        <v>38</v>
      </c>
      <c r="K232" s="9"/>
      <c r="L232" s="14" t="s">
        <v>11</v>
      </c>
      <c r="M232" s="9"/>
      <c r="N232" s="9"/>
      <c r="O232" s="14" t="s">
        <v>11</v>
      </c>
      <c r="P232" s="9"/>
      <c r="Q232" s="9">
        <f>SUM(Q226:Q231)</f>
        <v>-4694.8500000000004</v>
      </c>
    </row>
    <row r="233" spans="1:17" x14ac:dyDescent="0.25">
      <c r="A233" s="15" t="s">
        <v>40</v>
      </c>
      <c r="B233" s="16"/>
      <c r="C233" s="14" t="s">
        <v>11</v>
      </c>
      <c r="D233" s="16"/>
      <c r="E233" s="16"/>
      <c r="F233" s="14" t="s">
        <v>34</v>
      </c>
      <c r="G233" s="16"/>
      <c r="H233" s="16">
        <v>-100</v>
      </c>
      <c r="J233" s="15" t="s">
        <v>40</v>
      </c>
      <c r="K233" s="16"/>
      <c r="L233" s="14" t="s">
        <v>11</v>
      </c>
      <c r="M233" s="16"/>
      <c r="N233" s="16"/>
      <c r="O233" s="14" t="s">
        <v>34</v>
      </c>
      <c r="P233" s="16"/>
      <c r="Q233" s="16">
        <v>-65</v>
      </c>
    </row>
    <row r="234" spans="1:17" x14ac:dyDescent="0.25">
      <c r="A234" s="15" t="s">
        <v>64</v>
      </c>
      <c r="B234" s="16"/>
      <c r="C234" s="14" t="s">
        <v>11</v>
      </c>
      <c r="D234" s="16"/>
      <c r="E234" s="16"/>
      <c r="F234" s="14" t="s">
        <v>34</v>
      </c>
      <c r="G234" s="16"/>
      <c r="H234" s="16">
        <v>-150</v>
      </c>
      <c r="J234" s="15" t="s">
        <v>120</v>
      </c>
      <c r="K234" s="16"/>
      <c r="L234" s="14" t="s">
        <v>11</v>
      </c>
      <c r="M234" s="16"/>
      <c r="N234" s="16"/>
      <c r="O234" s="14" t="s">
        <v>34</v>
      </c>
      <c r="P234" s="16"/>
      <c r="Q234" s="16">
        <v>-30</v>
      </c>
    </row>
    <row r="235" spans="1:17" x14ac:dyDescent="0.25">
      <c r="A235" s="15" t="s">
        <v>44</v>
      </c>
      <c r="B235" s="16"/>
      <c r="C235" s="14" t="s">
        <v>11</v>
      </c>
      <c r="D235" s="16"/>
      <c r="E235" s="16">
        <v>-550</v>
      </c>
      <c r="F235" s="14" t="s">
        <v>19</v>
      </c>
      <c r="G235" s="17">
        <v>0.65</v>
      </c>
      <c r="H235" s="16">
        <f>E235*G235</f>
        <v>-357.5</v>
      </c>
      <c r="J235" s="15" t="s">
        <v>64</v>
      </c>
      <c r="K235" s="16"/>
      <c r="L235" s="14" t="s">
        <v>11</v>
      </c>
      <c r="M235" s="16"/>
      <c r="N235" s="16"/>
      <c r="O235" s="14" t="s">
        <v>34</v>
      </c>
      <c r="P235" s="16"/>
      <c r="Q235" s="16">
        <v>-165</v>
      </c>
    </row>
    <row r="236" spans="1:17" x14ac:dyDescent="0.25">
      <c r="A236" s="15" t="s">
        <v>45</v>
      </c>
      <c r="B236" s="16"/>
      <c r="C236" s="14" t="s">
        <v>11</v>
      </c>
      <c r="D236" s="16"/>
      <c r="E236" s="16"/>
      <c r="F236" s="14" t="s">
        <v>34</v>
      </c>
      <c r="G236" s="16"/>
      <c r="H236" s="16">
        <v>-110</v>
      </c>
      <c r="J236" s="15" t="s">
        <v>44</v>
      </c>
      <c r="K236" s="16"/>
      <c r="L236" s="14" t="s">
        <v>11</v>
      </c>
      <c r="M236" s="16"/>
      <c r="N236" s="16">
        <v>-550</v>
      </c>
      <c r="O236" s="14" t="s">
        <v>19</v>
      </c>
      <c r="P236" s="17">
        <v>0.65</v>
      </c>
      <c r="Q236" s="16">
        <f>N236*P236</f>
        <v>-357.5</v>
      </c>
    </row>
    <row r="237" spans="1:17" x14ac:dyDescent="0.25">
      <c r="A237" s="13" t="s">
        <v>46</v>
      </c>
      <c r="B237" s="9"/>
      <c r="C237" s="14" t="s">
        <v>11</v>
      </c>
      <c r="D237" s="9"/>
      <c r="E237" s="9"/>
      <c r="F237" s="14" t="s">
        <v>11</v>
      </c>
      <c r="G237" s="9"/>
      <c r="H237" s="9">
        <f>SUM(H233:H236)</f>
        <v>-717.5</v>
      </c>
      <c r="J237" s="15" t="s">
        <v>45</v>
      </c>
      <c r="K237" s="16"/>
      <c r="L237" s="14" t="s">
        <v>11</v>
      </c>
      <c r="M237" s="16"/>
      <c r="N237" s="16"/>
      <c r="O237" s="14" t="s">
        <v>34</v>
      </c>
      <c r="P237" s="16"/>
      <c r="Q237" s="16">
        <v>-110</v>
      </c>
    </row>
    <row r="238" spans="1:17" x14ac:dyDescent="0.25">
      <c r="A238" s="13" t="s">
        <v>47</v>
      </c>
      <c r="B238" s="9"/>
      <c r="C238" s="14" t="s">
        <v>11</v>
      </c>
      <c r="D238" s="9"/>
      <c r="E238" s="9"/>
      <c r="F238" s="14" t="s">
        <v>11</v>
      </c>
      <c r="G238" s="9"/>
      <c r="H238" s="9">
        <f>SUM(H232,H237)</f>
        <v>-5557.05</v>
      </c>
      <c r="J238" s="13" t="s">
        <v>46</v>
      </c>
      <c r="K238" s="9"/>
      <c r="L238" s="14" t="s">
        <v>11</v>
      </c>
      <c r="M238" s="9"/>
      <c r="N238" s="9"/>
      <c r="O238" s="14" t="s">
        <v>11</v>
      </c>
      <c r="P238" s="9"/>
      <c r="Q238" s="9">
        <f>SUM(Q233:Q237)</f>
        <v>-727.5</v>
      </c>
    </row>
    <row r="239" spans="1:17" x14ac:dyDescent="0.25">
      <c r="A239" s="13" t="s">
        <v>108</v>
      </c>
      <c r="B239" s="9"/>
      <c r="C239" s="14" t="s">
        <v>11</v>
      </c>
      <c r="D239" s="9"/>
      <c r="E239" s="9"/>
      <c r="F239" s="14" t="s">
        <v>11</v>
      </c>
      <c r="G239" s="9"/>
      <c r="H239" s="9">
        <f>SUM(H223,H238)</f>
        <v>-337.88072000000011</v>
      </c>
      <c r="J239" s="13" t="s">
        <v>47</v>
      </c>
      <c r="K239" s="9"/>
      <c r="L239" s="14" t="s">
        <v>11</v>
      </c>
      <c r="M239" s="9"/>
      <c r="N239" s="9"/>
      <c r="O239" s="14" t="s">
        <v>11</v>
      </c>
      <c r="P239" s="9"/>
      <c r="Q239" s="9">
        <f>SUM(Q232,Q238)</f>
        <v>-5422.35</v>
      </c>
    </row>
    <row r="240" spans="1:17" x14ac:dyDescent="0.25">
      <c r="J240" s="13" t="s">
        <v>108</v>
      </c>
      <c r="K240" s="9"/>
      <c r="L240" s="14" t="s">
        <v>11</v>
      </c>
      <c r="M240" s="9"/>
      <c r="N240" s="9"/>
      <c r="O240" s="14" t="s">
        <v>11</v>
      </c>
      <c r="P240" s="9"/>
      <c r="Q240" s="9">
        <f>SUM(Q223,Q239)</f>
        <v>-697.45640000000094</v>
      </c>
    </row>
    <row r="243" spans="1:10" x14ac:dyDescent="0.25">
      <c r="A243" s="12" t="s">
        <v>53</v>
      </c>
    </row>
    <row r="244" spans="1:10" x14ac:dyDescent="0.25">
      <c r="J244" s="12" t="s">
        <v>53</v>
      </c>
    </row>
    <row r="245" spans="1:10" x14ac:dyDescent="0.25">
      <c r="A245" s="12" t="s">
        <v>115</v>
      </c>
    </row>
    <row r="246" spans="1:10" x14ac:dyDescent="0.25">
      <c r="A246" s="12" t="s">
        <v>116</v>
      </c>
      <c r="J246" s="12" t="s">
        <v>115</v>
      </c>
    </row>
    <row r="247" spans="1:10" x14ac:dyDescent="0.25">
      <c r="J247" s="12" t="s">
        <v>116</v>
      </c>
    </row>
    <row r="248" spans="1:10" x14ac:dyDescent="0.25">
      <c r="A248" s="12" t="s">
        <v>117</v>
      </c>
    </row>
    <row r="249" spans="1:10" x14ac:dyDescent="0.25">
      <c r="A249" s="12" t="s">
        <v>118</v>
      </c>
      <c r="J249" s="12" t="s">
        <v>117</v>
      </c>
    </row>
    <row r="250" spans="1:10" x14ac:dyDescent="0.25">
      <c r="J250" s="12"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Intro</vt:lpstr>
      <vt:lpstr>Foderpl 1</vt:lpstr>
      <vt:lpstr>foderpl2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Jørgensen</dc:creator>
  <cp:lastModifiedBy>Sanne Trampedach</cp:lastModifiedBy>
  <dcterms:created xsi:type="dcterms:W3CDTF">2022-11-03T13:41:53Z</dcterms:created>
  <dcterms:modified xsi:type="dcterms:W3CDTF">2022-12-19T10:36:10Z</dcterms:modified>
</cp:coreProperties>
</file>