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L:\Ledelse&amp;Økonomi\LandbrugsInfo\01-LandbrugsInfo\23-Promille\"/>
    </mc:Choice>
  </mc:AlternateContent>
  <xr:revisionPtr revIDLastSave="0" documentId="8_{4F5EBA4C-0EDF-4555-81A7-4E09953F4625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Intro" sheetId="3" r:id="rId1"/>
    <sheet name="Foderpl1" sheetId="1" r:id="rId2"/>
    <sheet name="Foderpl2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306" i="1" l="1"/>
  <c r="Q308" i="1" s="1"/>
  <c r="Q301" i="1"/>
  <c r="Q300" i="1"/>
  <c r="Q299" i="1"/>
  <c r="Q298" i="1"/>
  <c r="M298" i="1" s="1"/>
  <c r="Q297" i="1"/>
  <c r="M297" i="1"/>
  <c r="Q296" i="1"/>
  <c r="Q302" i="1" s="1"/>
  <c r="Q309" i="1" s="1"/>
  <c r="Q289" i="1"/>
  <c r="M289" i="1" s="1"/>
  <c r="Q288" i="1"/>
  <c r="Q287" i="1"/>
  <c r="M287" i="1"/>
  <c r="Q286" i="1"/>
  <c r="M286" i="1" s="1"/>
  <c r="Q267" i="1"/>
  <c r="Q269" i="1" s="1"/>
  <c r="Q262" i="1"/>
  <c r="Q261" i="1"/>
  <c r="Q260" i="1"/>
  <c r="Q258" i="1"/>
  <c r="M258" i="1"/>
  <c r="Q257" i="1"/>
  <c r="M257" i="1" s="1"/>
  <c r="Q256" i="1"/>
  <c r="M256" i="1" s="1"/>
  <c r="Q249" i="1"/>
  <c r="M249" i="1" s="1"/>
  <c r="Q248" i="1"/>
  <c r="Q247" i="1"/>
  <c r="M247" i="1" s="1"/>
  <c r="Q246" i="1"/>
  <c r="Q224" i="1"/>
  <c r="Q226" i="1" s="1"/>
  <c r="Q220" i="1"/>
  <c r="Q219" i="1"/>
  <c r="Q217" i="1"/>
  <c r="Q216" i="1"/>
  <c r="Q209" i="1"/>
  <c r="Q208" i="1"/>
  <c r="M208" i="1" s="1"/>
  <c r="Q207" i="1"/>
  <c r="M207" i="1" s="1"/>
  <c r="Q206" i="1"/>
  <c r="M206" i="1" s="1"/>
  <c r="Q187" i="1"/>
  <c r="Q185" i="1"/>
  <c r="Q181" i="1"/>
  <c r="Q180" i="1"/>
  <c r="M180" i="1" s="1"/>
  <c r="Q179" i="1"/>
  <c r="Q177" i="1"/>
  <c r="Q176" i="1"/>
  <c r="Q169" i="1"/>
  <c r="Q168" i="1"/>
  <c r="M168" i="1" s="1"/>
  <c r="Q167" i="1"/>
  <c r="M167" i="1" s="1"/>
  <c r="Q166" i="1"/>
  <c r="Q87" i="1"/>
  <c r="Q76" i="1"/>
  <c r="Q75" i="1"/>
  <c r="Q74" i="1"/>
  <c r="Q73" i="1"/>
  <c r="Q71" i="1"/>
  <c r="Q70" i="1"/>
  <c r="Q69" i="1"/>
  <c r="Q62" i="1"/>
  <c r="M62" i="1" s="1"/>
  <c r="Q61" i="1"/>
  <c r="M61" i="1" s="1"/>
  <c r="Q60" i="1"/>
  <c r="Q59" i="1"/>
  <c r="M59" i="1" s="1"/>
  <c r="Q58" i="1"/>
  <c r="Q38" i="1"/>
  <c r="Q27" i="1"/>
  <c r="Q26" i="1"/>
  <c r="Q25" i="1"/>
  <c r="Q23" i="1"/>
  <c r="Q22" i="1"/>
  <c r="Q21" i="1"/>
  <c r="Q14" i="1"/>
  <c r="M14" i="1"/>
  <c r="Q13" i="1"/>
  <c r="M13" i="1" s="1"/>
  <c r="Q12" i="1"/>
  <c r="Q11" i="1"/>
  <c r="M11" i="1" s="1"/>
  <c r="Q10" i="1"/>
  <c r="H305" i="1"/>
  <c r="H307" i="1" s="1"/>
  <c r="H301" i="1"/>
  <c r="H300" i="1"/>
  <c r="H299" i="1"/>
  <c r="H298" i="1"/>
  <c r="D298" i="1" s="1"/>
  <c r="H297" i="1"/>
  <c r="D297" i="1" s="1"/>
  <c r="H296" i="1"/>
  <c r="H289" i="1"/>
  <c r="D289" i="1" s="1"/>
  <c r="H288" i="1"/>
  <c r="H287" i="1"/>
  <c r="D287" i="1" s="1"/>
  <c r="H286" i="1"/>
  <c r="D286" i="1" s="1"/>
  <c r="H266" i="1"/>
  <c r="H268" i="1" s="1"/>
  <c r="H262" i="1"/>
  <c r="H261" i="1"/>
  <c r="H260" i="1"/>
  <c r="H258" i="1"/>
  <c r="D258" i="1" s="1"/>
  <c r="H257" i="1"/>
  <c r="D257" i="1" s="1"/>
  <c r="H256" i="1"/>
  <c r="D256" i="1" s="1"/>
  <c r="H249" i="1"/>
  <c r="D249" i="1" s="1"/>
  <c r="H248" i="1"/>
  <c r="H247" i="1"/>
  <c r="D247" i="1" s="1"/>
  <c r="H246" i="1"/>
  <c r="H253" i="1" s="1"/>
  <c r="H224" i="1"/>
  <c r="H226" i="1" s="1"/>
  <c r="H220" i="1"/>
  <c r="H219" i="1"/>
  <c r="H217" i="1"/>
  <c r="H216" i="1"/>
  <c r="H209" i="1"/>
  <c r="H208" i="1"/>
  <c r="D208" i="1" s="1"/>
  <c r="H207" i="1"/>
  <c r="D207" i="1" s="1"/>
  <c r="H206" i="1"/>
  <c r="D206" i="1" s="1"/>
  <c r="H185" i="1"/>
  <c r="H187" i="1" s="1"/>
  <c r="H181" i="1"/>
  <c r="H180" i="1"/>
  <c r="D180" i="1" s="1"/>
  <c r="H179" i="1"/>
  <c r="H177" i="1"/>
  <c r="H176" i="1"/>
  <c r="H169" i="1"/>
  <c r="H168" i="1"/>
  <c r="D168" i="1" s="1"/>
  <c r="H167" i="1"/>
  <c r="D167" i="1" s="1"/>
  <c r="H166" i="1"/>
  <c r="H86" i="1"/>
  <c r="H76" i="1"/>
  <c r="H75" i="1"/>
  <c r="H74" i="1"/>
  <c r="H73" i="1"/>
  <c r="H71" i="1"/>
  <c r="H70" i="1"/>
  <c r="H69" i="1"/>
  <c r="H62" i="1"/>
  <c r="D62" i="1" s="1"/>
  <c r="H61" i="1"/>
  <c r="D61" i="1" s="1"/>
  <c r="H60" i="1"/>
  <c r="H59" i="1"/>
  <c r="D59" i="1" s="1"/>
  <c r="H58" i="1"/>
  <c r="H37" i="1"/>
  <c r="H27" i="1"/>
  <c r="H26" i="1"/>
  <c r="H25" i="1"/>
  <c r="H23" i="1"/>
  <c r="H22" i="1"/>
  <c r="H21" i="1"/>
  <c r="H14" i="1"/>
  <c r="D14" i="1"/>
  <c r="H13" i="1"/>
  <c r="D13" i="1" s="1"/>
  <c r="H12" i="1"/>
  <c r="H11" i="1"/>
  <c r="D11" i="1" s="1"/>
  <c r="H10" i="1"/>
  <c r="Q293" i="1" l="1"/>
  <c r="Q28" i="1"/>
  <c r="Q39" i="1" s="1"/>
  <c r="Q253" i="1"/>
  <c r="Q18" i="1"/>
  <c r="Q40" i="1" s="1"/>
  <c r="H302" i="1"/>
  <c r="H308" i="1" s="1"/>
  <c r="H309" i="1" s="1"/>
  <c r="H293" i="1"/>
  <c r="H28" i="1"/>
  <c r="H38" i="1" s="1"/>
  <c r="H39" i="1" s="1"/>
  <c r="Q173" i="1"/>
  <c r="Q189" i="1" s="1"/>
  <c r="H18" i="1"/>
  <c r="H182" i="1"/>
  <c r="H188" i="1" s="1"/>
  <c r="H221" i="1"/>
  <c r="H227" i="1" s="1"/>
  <c r="H263" i="1"/>
  <c r="H269" i="1" s="1"/>
  <c r="H270" i="1" s="1"/>
  <c r="Q66" i="1"/>
  <c r="Q182" i="1"/>
  <c r="Q188" i="1" s="1"/>
  <c r="Q221" i="1"/>
  <c r="Q227" i="1" s="1"/>
  <c r="Q263" i="1"/>
  <c r="Q270" i="1" s="1"/>
  <c r="Q271" i="1" s="1"/>
  <c r="H173" i="1"/>
  <c r="H66" i="1"/>
  <c r="H77" i="1"/>
  <c r="H87" i="1" s="1"/>
  <c r="D246" i="1"/>
  <c r="Q77" i="1"/>
  <c r="Q88" i="1" s="1"/>
  <c r="M246" i="1"/>
  <c r="Q310" i="1"/>
  <c r="Q213" i="1"/>
  <c r="M296" i="1"/>
  <c r="H213" i="1"/>
  <c r="D296" i="1"/>
  <c r="Q89" i="1" l="1"/>
  <c r="H189" i="1"/>
  <c r="H88" i="1"/>
  <c r="H228" i="1"/>
  <c r="Q228" i="1"/>
</calcChain>
</file>

<file path=xl/sharedStrings.xml><?xml version="1.0" encoding="utf-8"?>
<sst xmlns="http://schemas.openxmlformats.org/spreadsheetml/2006/main" count="1912" uniqueCount="121">
  <si>
    <t>Opdræt st race</t>
  </si>
  <si>
    <t>Kalkulebeskrivelse:</t>
  </si>
  <si>
    <t>Kvægkalkuler</t>
  </si>
  <si>
    <t>Kalkulen gælder for:</t>
  </si>
  <si>
    <t>2022</t>
  </si>
  <si>
    <t>Produktionsform:</t>
  </si>
  <si>
    <t>Økologisk</t>
  </si>
  <si>
    <t>Foderplan:</t>
  </si>
  <si>
    <t>1</t>
  </si>
  <si>
    <t>Emne</t>
  </si>
  <si>
    <t>Kvantum 2</t>
  </si>
  <si>
    <t/>
  </si>
  <si>
    <t>Pris 2</t>
  </si>
  <si>
    <t>Kvantum</t>
  </si>
  <si>
    <t>Pris</t>
  </si>
  <si>
    <t>Beløb</t>
  </si>
  <si>
    <t>Udbytte</t>
  </si>
  <si>
    <t>Dyreomsætning</t>
  </si>
  <si>
    <t>Køb af kviekalve</t>
  </si>
  <si>
    <t>Kg</t>
  </si>
  <si>
    <t>Stk</t>
  </si>
  <si>
    <t>Salg af kvier til slagtning</t>
  </si>
  <si>
    <t>Salg af kælvekvier til levebrug</t>
  </si>
  <si>
    <t>Slagtepræmie</t>
  </si>
  <si>
    <t>Økologitillæg slagtekvier</t>
  </si>
  <si>
    <t>Besætningsforskydning</t>
  </si>
  <si>
    <t>Bruttoudbytte i alt</t>
  </si>
  <si>
    <t>Stykomkostninger</t>
  </si>
  <si>
    <t>Valset byg</t>
  </si>
  <si>
    <t>Fe</t>
  </si>
  <si>
    <t>Kalvestarterblanding</t>
  </si>
  <si>
    <t>Sødmælk</t>
  </si>
  <si>
    <t>Mineralblandinger kvier</t>
  </si>
  <si>
    <t>Afgræsning</t>
  </si>
  <si>
    <t>Enh</t>
  </si>
  <si>
    <t>FEN</t>
  </si>
  <si>
    <t>Græsensilage</t>
  </si>
  <si>
    <t>Blandsædsensilage</t>
  </si>
  <si>
    <t>Foderomkostninger i alt</t>
  </si>
  <si>
    <t>Daka</t>
  </si>
  <si>
    <t>Dyrlæge</t>
  </si>
  <si>
    <t>Avlsomkostninger</t>
  </si>
  <si>
    <t>Produktionsrådgivning</t>
  </si>
  <si>
    <t>Klovbeskæring</t>
  </si>
  <si>
    <t>Halm strøelse</t>
  </si>
  <si>
    <t>Diverse omkostninger</t>
  </si>
  <si>
    <t>Øvrige omkostninger i alt</t>
  </si>
  <si>
    <t>Stykomkostninger i alt</t>
  </si>
  <si>
    <t>Dækningsbidrag pr. årsopdræt</t>
  </si>
  <si>
    <t>Foderplan 1 består af Afgræsning, majsensilage og græsprodukter</t>
  </si>
  <si>
    <t>Foderforbruget er opgjoort i NorFor FE.</t>
  </si>
  <si>
    <t>stor race 1,0 stk årsopdræt.</t>
  </si>
  <si>
    <t>26 mdr. og 620 kg ved kælving.</t>
  </si>
  <si>
    <t>- Ajourført: 29. september 2022</t>
  </si>
  <si>
    <t>Opdræt Jersey</t>
  </si>
  <si>
    <t>Majsensilage</t>
  </si>
  <si>
    <t>Foderforbruget er opgjort i Norfor FE</t>
  </si>
  <si>
    <t>1,0 stk årsopdræt</t>
  </si>
  <si>
    <t>24 mdr. og 420 kg ved kælving</t>
  </si>
  <si>
    <t>Slagtekalve under 12 mdr.</t>
  </si>
  <si>
    <t>Denne kombination er ikke lavet pt. se kalkulen for økologiske stude eller konventionel Dansk Kalv</t>
  </si>
  <si>
    <t>Slagtekalve under 12 mdr. X-tyre</t>
  </si>
  <si>
    <t>Slagtekalve under 12 mdr. X-kvier</t>
  </si>
  <si>
    <t>Krydskvier HOL x KØD</t>
  </si>
  <si>
    <t>Krydskvier JER x KØD</t>
  </si>
  <si>
    <t>Stude st. race</t>
  </si>
  <si>
    <t>Køb af tyrekalve</t>
  </si>
  <si>
    <t>Salg af stude til slagtning</t>
  </si>
  <si>
    <t>Økologitillæg stude</t>
  </si>
  <si>
    <t>Slagtepræmie stude</t>
  </si>
  <si>
    <t>Kalveblandinger</t>
  </si>
  <si>
    <t>Mineralblanding</t>
  </si>
  <si>
    <t>Halm</t>
  </si>
  <si>
    <t>Fragt spædkalv</t>
  </si>
  <si>
    <t>Diverse omkostninger inkl. studning</t>
  </si>
  <si>
    <t>Dækningsbidrag pr. prod. stud</t>
  </si>
  <si>
    <t>Indkøbes som 96 kg's kalve (90 dage) og slagtes ved en alder på 26 mdr. (805 dage).</t>
  </si>
  <si>
    <t>Fodring m. 2 års kløvergr. 70 pct. afgræsset.</t>
  </si>
  <si>
    <t>477 kg tilv. pr dyr, 6,92 FE pr kg tilvækst.</t>
  </si>
  <si>
    <t>715 foderdage, 700 g daglig tilvækst.</t>
  </si>
  <si>
    <t>Stude Jersey</t>
  </si>
  <si>
    <t>Indkøbes som 75 kg's kalve (90 dage) og slagtes ved en alder på 24 mdr. (730 dage)</t>
  </si>
  <si>
    <t>Fodring m. 2 års kløvergr. 70 pct. afgræsset</t>
  </si>
  <si>
    <t>8 mdr. afgræsning i gns. pr. prod. stud</t>
  </si>
  <si>
    <t>393 kg tilv. pr dyr, 6,9 FEN pr. kg tilvækst</t>
  </si>
  <si>
    <t>640 foderdage, 615 g daglig tilvækst</t>
  </si>
  <si>
    <t>Ungtyre over 12 mdr. st. race</t>
  </si>
  <si>
    <t>Salg af tyre til slagtning</t>
  </si>
  <si>
    <t>Økologi-/kontrakttillæg</t>
  </si>
  <si>
    <t>Mælkeerstatning</t>
  </si>
  <si>
    <t>Hø</t>
  </si>
  <si>
    <t>Dækningsbidrag pr. prod. ungtyr</t>
  </si>
  <si>
    <t>55 kg ved indkøb. Slagtes ved en alder på 13,5 mdr. (410 dage). 408 kg tilv. pr. dyr, 5,5 FEN pr. kg til-vækst. 396 foderdage, 1.030 g daglig tilvækst.</t>
  </si>
  <si>
    <t>Fodring med 2 års kløvergræs, 70 % afgræsset.</t>
  </si>
  <si>
    <t>Ungtyre over 12 mdr. Jersey</t>
  </si>
  <si>
    <t>30 kg ved indkøb. Slagtes ved en alder på 13,5 måneder (412 dage). 358 kg tilvækst pr. dyr, 5,5 FEN pr. kg tilvækst. 398 foderdage, 900 g daglig bruttotilvækst, 396 g daglig nettotilvækst. Fodring med kløvergræs-ensilage og afgræsning.</t>
  </si>
  <si>
    <t>Kalkulen er udlæst med beregningsformler. Resultaterne kan afvige fra visningen</t>
  </si>
  <si>
    <t>i FarmtalOnline pga. afrundinger</t>
  </si>
  <si>
    <t>Prognosepriserne/Budgetkalkulerne må KUN videregives til kolleger,</t>
  </si>
  <si>
    <t>landmænd og finansielle samarbejdspartnere.</t>
  </si>
  <si>
    <t>2023</t>
  </si>
  <si>
    <t>Medicin</t>
  </si>
  <si>
    <t>2</t>
  </si>
  <si>
    <t>Der er kun én foderplan for økologisk opdræt som er foderplan 1.</t>
  </si>
  <si>
    <t>stor race 1,1 stk årsopdræt.</t>
  </si>
  <si>
    <t>Foderplan 1 består af Afgræsning, majsensilage og græsprodukter.</t>
  </si>
  <si>
    <t>Foderforbruget er opgjort i Norfor FE.</t>
  </si>
  <si>
    <t>1,0 stk årsopdræt.</t>
  </si>
  <si>
    <t>24 mdr. og 420 kg ved kælving.</t>
  </si>
  <si>
    <t>Der er kun foderplan 1 ved økologisk stude produktion.</t>
  </si>
  <si>
    <t>Se kalkulen med foderplan 1</t>
  </si>
  <si>
    <t>Denne kombination findes ikke for økologi. Se kalkulen for økologiske ungtyre med foderplan 1.</t>
  </si>
  <si>
    <t>Udgiver:</t>
  </si>
  <si>
    <t>SEGES Innovation P/S</t>
  </si>
  <si>
    <t xml:space="preserve">Regneark med budgetkalkuler </t>
  </si>
  <si>
    <t>Udgivelsesdato:</t>
  </si>
  <si>
    <t>Forfatter:</t>
  </si>
  <si>
    <t xml:space="preserve">Karen Jørgensen </t>
  </si>
  <si>
    <t>Version:</t>
  </si>
  <si>
    <t>Ansvar:</t>
  </si>
  <si>
    <t>Se vilkår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</si>
</sst>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_ ;\-#,##0\ "/>
    <numFmt numFmtId="165" formatCode="#,##0.0_ ;\-#,##0.0\ "/>
    <numFmt numFmtId="166" formatCode="#,##0.00_ ;\-#,##0.00\ "/>
    <numFmt numFmtId="167" formatCode="#,##0.000_ ;\-#,##0.0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6">
    <xf numFmtId="0" fontId="2" fillId="0" borderId="0" xfId="0" applyFont="1"/>
    <xf numFmtId="0" fontId="3" fillId="0" borderId="0" xfId="0" applyFont="1" applyBorder="1"/>
    <xf numFmtId="164" fontId="3" fillId="0" borderId="1" xfId="0" applyNumberFormat="1" applyFont="1" applyBorder="1" applyAlignment="1">
      <alignment horizontal="right"/>
    </xf>
    <xf numFmtId="165" fontId="3" fillId="0" borderId="1" xfId="0" applyNumberFormat="1" applyFont="1" applyBorder="1" applyAlignment="1">
      <alignment horizontal="right"/>
    </xf>
    <xf numFmtId="166" fontId="3" fillId="0" borderId="1" xfId="0" applyNumberFormat="1" applyFont="1" applyBorder="1" applyAlignment="1">
      <alignment horizontal="right"/>
    </xf>
    <xf numFmtId="167" fontId="3" fillId="0" borderId="1" xfId="0" applyNumberFormat="1" applyFont="1" applyBorder="1" applyAlignment="1">
      <alignment horizontal="right"/>
    </xf>
    <xf numFmtId="0" fontId="4" fillId="2" borderId="2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center"/>
    </xf>
    <xf numFmtId="0" fontId="2" fillId="0" borderId="1" xfId="0" applyFont="1" applyBorder="1" applyAlignment="1"/>
    <xf numFmtId="164" fontId="2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1" fillId="0" borderId="0" xfId="0" applyFont="1"/>
    <xf numFmtId="0" fontId="2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164" fontId="1" fillId="0" borderId="1" xfId="0" applyNumberFormat="1" applyFont="1" applyBorder="1" applyAlignment="1">
      <alignment horizontal="right"/>
    </xf>
    <xf numFmtId="166" fontId="1" fillId="0" borderId="1" xfId="0" applyNumberFormat="1" applyFont="1" applyBorder="1" applyAlignment="1">
      <alignment horizontal="right"/>
    </xf>
    <xf numFmtId="165" fontId="1" fillId="0" borderId="1" xfId="0" applyNumberFormat="1" applyFont="1" applyBorder="1" applyAlignment="1">
      <alignment horizontal="right"/>
    </xf>
    <xf numFmtId="167" fontId="1" fillId="0" borderId="1" xfId="0" applyNumberFormat="1" applyFont="1" applyBorder="1" applyAlignment="1">
      <alignment horizontal="right"/>
    </xf>
    <xf numFmtId="0" fontId="2" fillId="3" borderId="0" xfId="0" applyFont="1" applyFill="1"/>
    <xf numFmtId="0" fontId="0" fillId="0" borderId="3" xfId="0" applyBorder="1"/>
    <xf numFmtId="0" fontId="6" fillId="0" borderId="3" xfId="0" applyFont="1" applyBorder="1"/>
    <xf numFmtId="0" fontId="6" fillId="0" borderId="4" xfId="0" applyFont="1" applyBorder="1" applyAlignment="1">
      <alignment horizontal="left" vertical="top" wrapText="1"/>
    </xf>
    <xf numFmtId="14" fontId="6" fillId="0" borderId="3" xfId="0" applyNumberFormat="1" applyFont="1" applyBorder="1" applyAlignment="1">
      <alignment horizontal="left"/>
    </xf>
    <xf numFmtId="0" fontId="5" fillId="0" borderId="3" xfId="1" applyFill="1" applyBorder="1" applyAlignment="1" applyProtection="1">
      <protection locked="0"/>
    </xf>
  </cellXfs>
  <cellStyles count="2">
    <cellStyle name="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352425</xdr:colOff>
      <xdr:row>2</xdr:row>
      <xdr:rowOff>161925</xdr:rowOff>
    </xdr:from>
    <xdr:to>
      <xdr:col>3</xdr:col>
      <xdr:colOff>3316133</xdr:colOff>
      <xdr:row>4</xdr:row>
      <xdr:rowOff>159975</xdr:rowOff>
    </xdr:to>
    <xdr:pic>
      <xdr:nvPicPr>
        <xdr:cNvPr id="2" name="Pladsholder til billede 7">
          <a:extLst>
            <a:ext uri="{FF2B5EF4-FFF2-40B4-BE49-F238E27FC236}">
              <a16:creationId xmlns:a16="http://schemas.microsoft.com/office/drawing/2014/main" id="{82C58249-EEF3-4E6F-89B5-C37B6C0970F0}"/>
            </a:ext>
          </a:extLst>
        </xdr:cNvPr>
        <xdr:cNvPicPr>
          <a:picLocks noGrp="1"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8" r="48"/>
        <a:stretch>
          <a:fillRect/>
        </a:stretch>
      </xdr:blipFill>
      <xdr:spPr>
        <a:xfrm>
          <a:off x="3429000" y="546100"/>
          <a:ext cx="2963708" cy="37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www.landbrugsinfo.dk/public/2/1/8/abonnement_om_landbrugsinf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9AE755-58F3-4AEB-B791-6445533CF930}">
  <dimension ref="B3:E31"/>
  <sheetViews>
    <sheetView showGridLines="0" tabSelected="1" workbookViewId="0">
      <selection activeCell="D2" sqref="D2"/>
    </sheetView>
  </sheetViews>
  <sheetFormatPr defaultRowHeight="15" x14ac:dyDescent="0.25"/>
  <cols>
    <col min="2" max="2" width="4.7109375" customWidth="1"/>
    <col min="3" max="3" width="32.140625" customWidth="1"/>
    <col min="4" max="4" width="62.28515625" customWidth="1"/>
    <col min="5" max="5" width="3.140625" customWidth="1"/>
  </cols>
  <sheetData>
    <row r="3" spans="2:5" x14ac:dyDescent="0.25">
      <c r="B3" s="20"/>
      <c r="C3" s="20"/>
      <c r="D3" s="20"/>
      <c r="E3" s="20"/>
    </row>
    <row r="4" spans="2:5" x14ac:dyDescent="0.25">
      <c r="B4" s="20"/>
      <c r="C4" s="20"/>
      <c r="D4" s="20"/>
      <c r="E4" s="20"/>
    </row>
    <row r="5" spans="2:5" x14ac:dyDescent="0.25">
      <c r="B5" s="20"/>
      <c r="C5" s="20"/>
      <c r="D5" s="20"/>
      <c r="E5" s="20"/>
    </row>
    <row r="6" spans="2:5" x14ac:dyDescent="0.25">
      <c r="B6" s="20"/>
      <c r="C6" s="20"/>
      <c r="D6" s="20"/>
      <c r="E6" s="20"/>
    </row>
    <row r="7" spans="2:5" x14ac:dyDescent="0.25">
      <c r="B7" s="20"/>
      <c r="C7" s="21" t="s">
        <v>112</v>
      </c>
      <c r="D7" s="22" t="s">
        <v>113</v>
      </c>
      <c r="E7" s="20"/>
    </row>
    <row r="8" spans="2:5" x14ac:dyDescent="0.25">
      <c r="B8" s="20"/>
      <c r="C8" s="22"/>
      <c r="D8" s="23" t="s">
        <v>114</v>
      </c>
      <c r="E8" s="20"/>
    </row>
    <row r="9" spans="2:5" x14ac:dyDescent="0.25">
      <c r="B9" s="20"/>
      <c r="C9" s="22" t="s">
        <v>115</v>
      </c>
      <c r="D9" s="24">
        <v>44915</v>
      </c>
      <c r="E9" s="20"/>
    </row>
    <row r="10" spans="2:5" x14ac:dyDescent="0.25">
      <c r="B10" s="20"/>
      <c r="C10" s="22" t="s">
        <v>116</v>
      </c>
      <c r="D10" s="22" t="s">
        <v>117</v>
      </c>
      <c r="E10" s="20"/>
    </row>
    <row r="11" spans="2:5" x14ac:dyDescent="0.25">
      <c r="B11" s="20"/>
      <c r="C11" s="22" t="s">
        <v>118</v>
      </c>
      <c r="D11" s="22"/>
      <c r="E11" s="20"/>
    </row>
    <row r="12" spans="2:5" x14ac:dyDescent="0.25">
      <c r="B12" s="20"/>
      <c r="C12" s="22" t="s">
        <v>119</v>
      </c>
      <c r="D12" s="25" t="s">
        <v>120</v>
      </c>
      <c r="E12" s="20"/>
    </row>
    <row r="13" spans="2:5" x14ac:dyDescent="0.25">
      <c r="B13" s="20"/>
      <c r="C13" s="20"/>
      <c r="D13" s="20"/>
      <c r="E13" s="20"/>
    </row>
    <row r="14" spans="2:5" x14ac:dyDescent="0.25">
      <c r="B14" s="20"/>
      <c r="C14" s="20"/>
      <c r="D14" s="20"/>
      <c r="E14" s="20"/>
    </row>
    <row r="15" spans="2:5" x14ac:dyDescent="0.25">
      <c r="B15" s="20"/>
      <c r="C15" s="20"/>
      <c r="D15" s="20"/>
      <c r="E15" s="20"/>
    </row>
    <row r="16" spans="2:5" x14ac:dyDescent="0.25">
      <c r="B16" s="20"/>
      <c r="C16" s="20"/>
      <c r="D16" s="20"/>
      <c r="E16" s="20"/>
    </row>
    <row r="17" spans="2:5" x14ac:dyDescent="0.25">
      <c r="B17" s="20"/>
      <c r="C17" s="20"/>
      <c r="D17" s="20"/>
      <c r="E17" s="20"/>
    </row>
    <row r="18" spans="2:5" x14ac:dyDescent="0.25">
      <c r="B18" s="20"/>
      <c r="C18" s="20"/>
      <c r="D18" s="20"/>
      <c r="E18" s="20"/>
    </row>
    <row r="19" spans="2:5" x14ac:dyDescent="0.25">
      <c r="B19" s="20"/>
      <c r="C19" s="20"/>
      <c r="D19" s="20"/>
      <c r="E19" s="20"/>
    </row>
    <row r="20" spans="2:5" x14ac:dyDescent="0.25">
      <c r="B20" s="20"/>
      <c r="C20" s="20"/>
      <c r="D20" s="20"/>
      <c r="E20" s="20"/>
    </row>
    <row r="21" spans="2:5" x14ac:dyDescent="0.25">
      <c r="B21" s="20"/>
      <c r="C21" s="20"/>
      <c r="D21" s="20"/>
      <c r="E21" s="20"/>
    </row>
    <row r="22" spans="2:5" x14ac:dyDescent="0.25">
      <c r="B22" s="20"/>
      <c r="C22" s="20"/>
      <c r="D22" s="20"/>
      <c r="E22" s="20"/>
    </row>
    <row r="23" spans="2:5" x14ac:dyDescent="0.25">
      <c r="B23" s="20"/>
      <c r="C23" s="20"/>
      <c r="D23" s="20"/>
      <c r="E23" s="20"/>
    </row>
    <row r="24" spans="2:5" x14ac:dyDescent="0.25">
      <c r="B24" s="20"/>
      <c r="C24" s="20"/>
      <c r="D24" s="20"/>
      <c r="E24" s="20"/>
    </row>
    <row r="25" spans="2:5" x14ac:dyDescent="0.25">
      <c r="B25" s="20"/>
      <c r="C25" s="20"/>
      <c r="D25" s="20"/>
      <c r="E25" s="20"/>
    </row>
    <row r="26" spans="2:5" x14ac:dyDescent="0.25">
      <c r="B26" s="20"/>
      <c r="C26" s="20"/>
      <c r="D26" s="20"/>
      <c r="E26" s="20"/>
    </row>
    <row r="27" spans="2:5" x14ac:dyDescent="0.25">
      <c r="B27" s="20"/>
      <c r="C27" s="20"/>
      <c r="D27" s="20"/>
      <c r="E27" s="20"/>
    </row>
    <row r="28" spans="2:5" x14ac:dyDescent="0.25">
      <c r="B28" s="20"/>
      <c r="C28" s="20"/>
      <c r="D28" s="20"/>
      <c r="E28" s="20"/>
    </row>
    <row r="29" spans="2:5" x14ac:dyDescent="0.25">
      <c r="B29" s="20"/>
      <c r="C29" s="20"/>
      <c r="D29" s="20"/>
      <c r="E29" s="20"/>
    </row>
    <row r="30" spans="2:5" x14ac:dyDescent="0.25">
      <c r="B30" s="20"/>
      <c r="C30" s="20"/>
      <c r="D30" s="20"/>
      <c r="E30" s="20"/>
    </row>
    <row r="31" spans="2:5" x14ac:dyDescent="0.25">
      <c r="B31" s="20"/>
      <c r="C31" s="20"/>
      <c r="D31" s="20"/>
      <c r="E31" s="20"/>
    </row>
  </sheetData>
  <hyperlinks>
    <hyperlink ref="D12" r:id="rId1" xr:uid="{8F033924-DD27-4779-A05D-3108327CF6E6}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20"/>
  <sheetViews>
    <sheetView topLeftCell="B1" workbookViewId="0">
      <selection activeCell="S1" sqref="S1:AC1048576"/>
    </sheetView>
  </sheetViews>
  <sheetFormatPr defaultRowHeight="15" x14ac:dyDescent="0.25"/>
  <cols>
    <col min="1" max="1" width="30" customWidth="1"/>
    <col min="2" max="2" width="11" customWidth="1"/>
    <col min="3" max="3" width="5" customWidth="1"/>
    <col min="4" max="4" width="6" customWidth="1"/>
    <col min="5" max="5" width="11" customWidth="1"/>
    <col min="6" max="6" width="5" customWidth="1"/>
    <col min="7" max="7" width="6" customWidth="1"/>
    <col min="8" max="8" width="11" customWidth="1"/>
    <col min="10" max="10" width="30" customWidth="1"/>
    <col min="11" max="11" width="11" customWidth="1"/>
    <col min="12" max="12" width="5" customWidth="1"/>
    <col min="13" max="13" width="6" customWidth="1"/>
    <col min="14" max="14" width="11" customWidth="1"/>
    <col min="15" max="15" width="5" customWidth="1"/>
    <col min="16" max="16" width="6" customWidth="1"/>
    <col min="17" max="17" width="11" customWidth="1"/>
  </cols>
  <sheetData>
    <row r="1" spans="1:17" x14ac:dyDescent="0.25">
      <c r="A1" t="s">
        <v>0</v>
      </c>
      <c r="J1" t="s">
        <v>0</v>
      </c>
    </row>
    <row r="2" spans="1:17" x14ac:dyDescent="0.25">
      <c r="A2" s="1" t="s">
        <v>1</v>
      </c>
      <c r="B2" s="1" t="s">
        <v>2</v>
      </c>
      <c r="J2" s="12" t="s">
        <v>1</v>
      </c>
      <c r="K2" s="12" t="s">
        <v>2</v>
      </c>
    </row>
    <row r="3" spans="1:17" x14ac:dyDescent="0.25">
      <c r="A3" s="1" t="s">
        <v>3</v>
      </c>
      <c r="B3" s="1" t="s">
        <v>4</v>
      </c>
      <c r="J3" s="12" t="s">
        <v>3</v>
      </c>
      <c r="K3" s="12" t="s">
        <v>100</v>
      </c>
    </row>
    <row r="4" spans="1:17" x14ac:dyDescent="0.25">
      <c r="A4" s="1" t="s">
        <v>5</v>
      </c>
      <c r="B4" s="1" t="s">
        <v>6</v>
      </c>
      <c r="J4" s="12" t="s">
        <v>5</v>
      </c>
      <c r="K4" s="12" t="s">
        <v>6</v>
      </c>
    </row>
    <row r="5" spans="1:17" x14ac:dyDescent="0.25">
      <c r="A5" s="1" t="s">
        <v>7</v>
      </c>
      <c r="B5" s="1" t="s">
        <v>8</v>
      </c>
      <c r="J5" s="12" t="s">
        <v>7</v>
      </c>
      <c r="K5" s="12" t="s">
        <v>8</v>
      </c>
    </row>
    <row r="7" spans="1:17" x14ac:dyDescent="0.25">
      <c r="A7" s="6" t="s">
        <v>9</v>
      </c>
      <c r="B7" s="7" t="s">
        <v>10</v>
      </c>
      <c r="C7" s="7" t="s">
        <v>11</v>
      </c>
      <c r="D7" s="7" t="s">
        <v>12</v>
      </c>
      <c r="E7" s="7" t="s">
        <v>13</v>
      </c>
      <c r="F7" s="7" t="s">
        <v>11</v>
      </c>
      <c r="G7" s="7" t="s">
        <v>14</v>
      </c>
      <c r="H7" s="7" t="s">
        <v>15</v>
      </c>
      <c r="J7" s="6" t="s">
        <v>9</v>
      </c>
      <c r="K7" s="7" t="s">
        <v>10</v>
      </c>
      <c r="L7" s="7" t="s">
        <v>11</v>
      </c>
      <c r="M7" s="7" t="s">
        <v>12</v>
      </c>
      <c r="N7" s="7" t="s">
        <v>13</v>
      </c>
      <c r="O7" s="7" t="s">
        <v>11</v>
      </c>
      <c r="P7" s="7" t="s">
        <v>14</v>
      </c>
      <c r="Q7" s="7" t="s">
        <v>15</v>
      </c>
    </row>
    <row r="8" spans="1:17" x14ac:dyDescent="0.25">
      <c r="A8" s="8" t="s">
        <v>16</v>
      </c>
      <c r="B8" s="9"/>
      <c r="C8" s="10" t="s">
        <v>11</v>
      </c>
      <c r="D8" s="9"/>
      <c r="E8" s="9"/>
      <c r="F8" s="10" t="s">
        <v>11</v>
      </c>
      <c r="G8" s="9"/>
      <c r="H8" s="9"/>
      <c r="J8" s="13" t="s">
        <v>16</v>
      </c>
      <c r="K8" s="9"/>
      <c r="L8" s="14" t="s">
        <v>11</v>
      </c>
      <c r="M8" s="9"/>
      <c r="N8" s="9"/>
      <c r="O8" s="14" t="s">
        <v>11</v>
      </c>
      <c r="P8" s="9"/>
      <c r="Q8" s="9"/>
    </row>
    <row r="9" spans="1:17" x14ac:dyDescent="0.25">
      <c r="A9" s="8" t="s">
        <v>17</v>
      </c>
      <c r="B9" s="9"/>
      <c r="C9" s="10" t="s">
        <v>11</v>
      </c>
      <c r="D9" s="9"/>
      <c r="E9" s="9"/>
      <c r="F9" s="10" t="s">
        <v>11</v>
      </c>
      <c r="G9" s="9"/>
      <c r="H9" s="9"/>
      <c r="J9" s="13" t="s">
        <v>17</v>
      </c>
      <c r="K9" s="9"/>
      <c r="L9" s="14" t="s">
        <v>11</v>
      </c>
      <c r="M9" s="9"/>
      <c r="N9" s="9"/>
      <c r="O9" s="14" t="s">
        <v>11</v>
      </c>
      <c r="P9" s="9"/>
      <c r="Q9" s="9"/>
    </row>
    <row r="10" spans="1:17" x14ac:dyDescent="0.25">
      <c r="A10" s="11" t="s">
        <v>18</v>
      </c>
      <c r="B10" s="2"/>
      <c r="C10" s="10" t="s">
        <v>19</v>
      </c>
      <c r="D10" s="2"/>
      <c r="E10" s="4">
        <v>-0.53</v>
      </c>
      <c r="F10" s="10" t="s">
        <v>20</v>
      </c>
      <c r="G10" s="2">
        <v>375.5</v>
      </c>
      <c r="H10" s="2">
        <f>E10*G10</f>
        <v>-199.01500000000001</v>
      </c>
      <c r="J10" s="15" t="s">
        <v>18</v>
      </c>
      <c r="K10" s="16"/>
      <c r="L10" s="14" t="s">
        <v>19</v>
      </c>
      <c r="M10" s="16"/>
      <c r="N10" s="17">
        <v>-0.53</v>
      </c>
      <c r="O10" s="14" t="s">
        <v>20</v>
      </c>
      <c r="P10" s="16">
        <v>400</v>
      </c>
      <c r="Q10" s="16">
        <f>N10*P10</f>
        <v>-212</v>
      </c>
    </row>
    <row r="11" spans="1:17" x14ac:dyDescent="0.25">
      <c r="A11" s="11" t="s">
        <v>21</v>
      </c>
      <c r="B11" s="4">
        <v>11.5</v>
      </c>
      <c r="C11" s="10" t="s">
        <v>19</v>
      </c>
      <c r="D11" s="3">
        <f>H11/B11</f>
        <v>30.5</v>
      </c>
      <c r="E11" s="4">
        <v>0.05</v>
      </c>
      <c r="F11" s="10" t="s">
        <v>20</v>
      </c>
      <c r="G11" s="2">
        <v>7015</v>
      </c>
      <c r="H11" s="2">
        <f>E11*G11</f>
        <v>350.75</v>
      </c>
      <c r="J11" s="15" t="s">
        <v>21</v>
      </c>
      <c r="K11" s="17">
        <v>11.5</v>
      </c>
      <c r="L11" s="14" t="s">
        <v>19</v>
      </c>
      <c r="M11" s="18">
        <f>Q11/K11</f>
        <v>27</v>
      </c>
      <c r="N11" s="17">
        <v>0.05</v>
      </c>
      <c r="O11" s="14" t="s">
        <v>20</v>
      </c>
      <c r="P11" s="16">
        <v>6210</v>
      </c>
      <c r="Q11" s="16">
        <f>N11*P11</f>
        <v>310.5</v>
      </c>
    </row>
    <row r="12" spans="1:17" x14ac:dyDescent="0.25">
      <c r="A12" s="11" t="s">
        <v>22</v>
      </c>
      <c r="B12" s="2"/>
      <c r="C12" s="10" t="s">
        <v>19</v>
      </c>
      <c r="D12" s="2"/>
      <c r="E12" s="4">
        <v>0.45</v>
      </c>
      <c r="F12" s="10" t="s">
        <v>20</v>
      </c>
      <c r="G12" s="2">
        <v>8688.75</v>
      </c>
      <c r="H12" s="2">
        <f>E12*G12</f>
        <v>3909.9375</v>
      </c>
      <c r="J12" s="15" t="s">
        <v>22</v>
      </c>
      <c r="K12" s="16"/>
      <c r="L12" s="14" t="s">
        <v>19</v>
      </c>
      <c r="M12" s="16"/>
      <c r="N12" s="17">
        <v>0.45</v>
      </c>
      <c r="O12" s="14" t="s">
        <v>20</v>
      </c>
      <c r="P12" s="16">
        <v>8700</v>
      </c>
      <c r="Q12" s="16">
        <f>N12*P12</f>
        <v>3915</v>
      </c>
    </row>
    <row r="13" spans="1:17" x14ac:dyDescent="0.25">
      <c r="A13" s="11" t="s">
        <v>23</v>
      </c>
      <c r="B13" s="4">
        <v>11.5</v>
      </c>
      <c r="C13" s="10" t="s">
        <v>11</v>
      </c>
      <c r="D13" s="2">
        <f>H13/B13</f>
        <v>3.9130434782608696</v>
      </c>
      <c r="E13" s="4">
        <v>0.05</v>
      </c>
      <c r="F13" s="10" t="s">
        <v>20</v>
      </c>
      <c r="G13" s="2">
        <v>900</v>
      </c>
      <c r="H13" s="2">
        <f>E13*G13</f>
        <v>45</v>
      </c>
      <c r="J13" s="15" t="s">
        <v>23</v>
      </c>
      <c r="K13" s="17">
        <v>11.5</v>
      </c>
      <c r="L13" s="14" t="s">
        <v>11</v>
      </c>
      <c r="M13" s="16">
        <f>Q13/K13</f>
        <v>3.9130434782608696</v>
      </c>
      <c r="N13" s="17">
        <v>0.05</v>
      </c>
      <c r="O13" s="14" t="s">
        <v>20</v>
      </c>
      <c r="P13" s="16">
        <v>900</v>
      </c>
      <c r="Q13" s="16">
        <f>N13*P13</f>
        <v>45</v>
      </c>
    </row>
    <row r="14" spans="1:17" x14ac:dyDescent="0.25">
      <c r="A14" s="11" t="s">
        <v>24</v>
      </c>
      <c r="B14" s="3">
        <v>11.5</v>
      </c>
      <c r="C14" s="10" t="s">
        <v>11</v>
      </c>
      <c r="D14" s="3">
        <f>H14/B14</f>
        <v>5</v>
      </c>
      <c r="E14" s="2">
        <v>1</v>
      </c>
      <c r="F14" s="10" t="s">
        <v>20</v>
      </c>
      <c r="G14" s="2">
        <v>57.5</v>
      </c>
      <c r="H14" s="2">
        <f>E14*G14</f>
        <v>57.5</v>
      </c>
      <c r="J14" s="15" t="s">
        <v>24</v>
      </c>
      <c r="K14" s="18">
        <v>11.5</v>
      </c>
      <c r="L14" s="14" t="s">
        <v>11</v>
      </c>
      <c r="M14" s="18">
        <f>Q14/K14</f>
        <v>6</v>
      </c>
      <c r="N14" s="16">
        <v>1</v>
      </c>
      <c r="O14" s="14" t="s">
        <v>20</v>
      </c>
      <c r="P14" s="16">
        <v>69</v>
      </c>
      <c r="Q14" s="16">
        <f>N14*P14</f>
        <v>69</v>
      </c>
    </row>
    <row r="15" spans="1:17" x14ac:dyDescent="0.25">
      <c r="A15" s="11" t="s">
        <v>11</v>
      </c>
      <c r="B15" s="2"/>
      <c r="C15" s="10" t="s">
        <v>11</v>
      </c>
      <c r="D15" s="2"/>
      <c r="E15" s="2"/>
      <c r="F15" s="10" t="s">
        <v>11</v>
      </c>
      <c r="G15" s="2"/>
      <c r="H15" s="2"/>
      <c r="J15" s="15" t="s">
        <v>11</v>
      </c>
      <c r="K15" s="16"/>
      <c r="L15" s="14" t="s">
        <v>11</v>
      </c>
      <c r="M15" s="16"/>
      <c r="N15" s="16"/>
      <c r="O15" s="14" t="s">
        <v>11</v>
      </c>
      <c r="P15" s="16"/>
      <c r="Q15" s="16"/>
    </row>
    <row r="16" spans="1:17" x14ac:dyDescent="0.25">
      <c r="A16" s="11" t="s">
        <v>25</v>
      </c>
      <c r="B16" s="2"/>
      <c r="C16" s="10" t="s">
        <v>11</v>
      </c>
      <c r="D16" s="2"/>
      <c r="E16" s="2"/>
      <c r="F16" s="10" t="s">
        <v>11</v>
      </c>
      <c r="G16" s="2"/>
      <c r="H16" s="2"/>
      <c r="J16" s="15" t="s">
        <v>25</v>
      </c>
      <c r="K16" s="16"/>
      <c r="L16" s="14" t="s">
        <v>11</v>
      </c>
      <c r="M16" s="16"/>
      <c r="N16" s="16"/>
      <c r="O16" s="14" t="s">
        <v>11</v>
      </c>
      <c r="P16" s="16"/>
      <c r="Q16" s="16"/>
    </row>
    <row r="17" spans="1:17" x14ac:dyDescent="0.25">
      <c r="A17" s="11" t="s">
        <v>11</v>
      </c>
      <c r="B17" s="2"/>
      <c r="C17" s="10" t="s">
        <v>11</v>
      </c>
      <c r="D17" s="2"/>
      <c r="E17" s="2"/>
      <c r="F17" s="10" t="s">
        <v>11</v>
      </c>
      <c r="G17" s="2"/>
      <c r="H17" s="2"/>
      <c r="J17" s="15" t="s">
        <v>11</v>
      </c>
      <c r="K17" s="16"/>
      <c r="L17" s="14" t="s">
        <v>11</v>
      </c>
      <c r="M17" s="16"/>
      <c r="N17" s="16"/>
      <c r="O17" s="14" t="s">
        <v>11</v>
      </c>
      <c r="P17" s="16"/>
      <c r="Q17" s="16"/>
    </row>
    <row r="18" spans="1:17" x14ac:dyDescent="0.25">
      <c r="A18" s="8" t="s">
        <v>26</v>
      </c>
      <c r="B18" s="9"/>
      <c r="C18" s="10" t="s">
        <v>11</v>
      </c>
      <c r="D18" s="9"/>
      <c r="E18" s="9"/>
      <c r="F18" s="10" t="s">
        <v>11</v>
      </c>
      <c r="G18" s="9"/>
      <c r="H18" s="9">
        <f>SUM(H9:H17)</f>
        <v>4164.1725000000006</v>
      </c>
      <c r="J18" s="13" t="s">
        <v>26</v>
      </c>
      <c r="K18" s="9"/>
      <c r="L18" s="14" t="s">
        <v>11</v>
      </c>
      <c r="M18" s="9"/>
      <c r="N18" s="9"/>
      <c r="O18" s="14" t="s">
        <v>11</v>
      </c>
      <c r="P18" s="9"/>
      <c r="Q18" s="9">
        <f>SUM(Q9:Q17)</f>
        <v>4127.5</v>
      </c>
    </row>
    <row r="19" spans="1:17" x14ac:dyDescent="0.25">
      <c r="A19" s="11" t="s">
        <v>11</v>
      </c>
      <c r="B19" s="2"/>
      <c r="C19" s="10" t="s">
        <v>11</v>
      </c>
      <c r="D19" s="2"/>
      <c r="E19" s="2"/>
      <c r="F19" s="10" t="s">
        <v>11</v>
      </c>
      <c r="G19" s="2"/>
      <c r="H19" s="2"/>
      <c r="J19" s="15" t="s">
        <v>11</v>
      </c>
      <c r="K19" s="16"/>
      <c r="L19" s="14" t="s">
        <v>11</v>
      </c>
      <c r="M19" s="16"/>
      <c r="N19" s="16"/>
      <c r="O19" s="14" t="s">
        <v>11</v>
      </c>
      <c r="P19" s="16"/>
      <c r="Q19" s="16"/>
    </row>
    <row r="20" spans="1:17" x14ac:dyDescent="0.25">
      <c r="A20" s="8" t="s">
        <v>27</v>
      </c>
      <c r="B20" s="9"/>
      <c r="C20" s="10" t="s">
        <v>11</v>
      </c>
      <c r="D20" s="9"/>
      <c r="E20" s="9"/>
      <c r="F20" s="10" t="s">
        <v>11</v>
      </c>
      <c r="G20" s="9"/>
      <c r="H20" s="9"/>
      <c r="J20" s="13" t="s">
        <v>27</v>
      </c>
      <c r="K20" s="9"/>
      <c r="L20" s="14" t="s">
        <v>11</v>
      </c>
      <c r="M20" s="9"/>
      <c r="N20" s="9"/>
      <c r="O20" s="14" t="s">
        <v>11</v>
      </c>
      <c r="P20" s="9"/>
      <c r="Q20" s="9"/>
    </row>
    <row r="21" spans="1:17" x14ac:dyDescent="0.25">
      <c r="A21" s="11" t="s">
        <v>28</v>
      </c>
      <c r="B21" s="2"/>
      <c r="C21" s="10" t="s">
        <v>29</v>
      </c>
      <c r="D21" s="2"/>
      <c r="E21" s="2">
        <v>-40</v>
      </c>
      <c r="F21" s="10" t="s">
        <v>19</v>
      </c>
      <c r="G21" s="4">
        <v>2.5375000000000001</v>
      </c>
      <c r="H21" s="2">
        <f>E21*G21</f>
        <v>-101.5</v>
      </c>
      <c r="J21" s="15" t="s">
        <v>28</v>
      </c>
      <c r="K21" s="16"/>
      <c r="L21" s="14" t="s">
        <v>29</v>
      </c>
      <c r="M21" s="16"/>
      <c r="N21" s="16">
        <v>-40</v>
      </c>
      <c r="O21" s="14" t="s">
        <v>19</v>
      </c>
      <c r="P21" s="17">
        <v>3.4</v>
      </c>
      <c r="Q21" s="16">
        <f>N21*P21</f>
        <v>-136</v>
      </c>
    </row>
    <row r="22" spans="1:17" x14ac:dyDescent="0.25">
      <c r="A22" s="11" t="s">
        <v>30</v>
      </c>
      <c r="B22" s="2"/>
      <c r="C22" s="10" t="s">
        <v>29</v>
      </c>
      <c r="D22" s="2"/>
      <c r="E22" s="2">
        <v>-42</v>
      </c>
      <c r="F22" s="10" t="s">
        <v>19</v>
      </c>
      <c r="G22" s="4">
        <v>6.2874999999999996</v>
      </c>
      <c r="H22" s="2">
        <f>E22*G22</f>
        <v>-264.07499999999999</v>
      </c>
      <c r="J22" s="15" t="s">
        <v>30</v>
      </c>
      <c r="K22" s="16"/>
      <c r="L22" s="14" t="s">
        <v>29</v>
      </c>
      <c r="M22" s="16"/>
      <c r="N22" s="16">
        <v>-42</v>
      </c>
      <c r="O22" s="14" t="s">
        <v>19</v>
      </c>
      <c r="P22" s="17">
        <v>6.3250000000000002</v>
      </c>
      <c r="Q22" s="16">
        <f>N22*P22</f>
        <v>-265.65000000000003</v>
      </c>
    </row>
    <row r="23" spans="1:17" x14ac:dyDescent="0.25">
      <c r="A23" s="11" t="s">
        <v>31</v>
      </c>
      <c r="B23" s="2"/>
      <c r="C23" s="10" t="s">
        <v>29</v>
      </c>
      <c r="D23" s="2"/>
      <c r="E23" s="2">
        <v>-305</v>
      </c>
      <c r="F23" s="10" t="s">
        <v>19</v>
      </c>
      <c r="G23" s="4">
        <v>3.5449999999999999</v>
      </c>
      <c r="H23" s="2">
        <f>E23*G23</f>
        <v>-1081.2249999999999</v>
      </c>
      <c r="J23" s="15" t="s">
        <v>31</v>
      </c>
      <c r="K23" s="16"/>
      <c r="L23" s="14" t="s">
        <v>29</v>
      </c>
      <c r="M23" s="16"/>
      <c r="N23" s="16">
        <v>-305</v>
      </c>
      <c r="O23" s="14" t="s">
        <v>19</v>
      </c>
      <c r="P23" s="17">
        <v>3.4075000000000002</v>
      </c>
      <c r="Q23" s="16">
        <f>N23*P23</f>
        <v>-1039.2875000000001</v>
      </c>
    </row>
    <row r="24" spans="1:17" x14ac:dyDescent="0.25">
      <c r="A24" s="11" t="s">
        <v>32</v>
      </c>
      <c r="B24" s="2"/>
      <c r="C24" s="10" t="s">
        <v>29</v>
      </c>
      <c r="D24" s="2"/>
      <c r="E24" s="2"/>
      <c r="F24" s="10" t="s">
        <v>19</v>
      </c>
      <c r="G24" s="2"/>
      <c r="H24" s="2">
        <v>-110</v>
      </c>
      <c r="J24" s="15" t="s">
        <v>32</v>
      </c>
      <c r="K24" s="16"/>
      <c r="L24" s="14" t="s">
        <v>29</v>
      </c>
      <c r="M24" s="16"/>
      <c r="N24" s="16"/>
      <c r="O24" s="14" t="s">
        <v>19</v>
      </c>
      <c r="P24" s="16"/>
      <c r="Q24" s="16">
        <v>-120</v>
      </c>
    </row>
    <row r="25" spans="1:17" x14ac:dyDescent="0.25">
      <c r="A25" s="11" t="s">
        <v>33</v>
      </c>
      <c r="B25" s="2"/>
      <c r="C25" s="10" t="s">
        <v>34</v>
      </c>
      <c r="D25" s="2"/>
      <c r="E25" s="2">
        <v>-985</v>
      </c>
      <c r="F25" s="10" t="s">
        <v>35</v>
      </c>
      <c r="G25" s="4">
        <v>0.76</v>
      </c>
      <c r="H25" s="2">
        <f>E25*G25</f>
        <v>-748.6</v>
      </c>
      <c r="J25" s="15" t="s">
        <v>33</v>
      </c>
      <c r="K25" s="16"/>
      <c r="L25" s="14" t="s">
        <v>34</v>
      </c>
      <c r="M25" s="16"/>
      <c r="N25" s="16">
        <v>-985</v>
      </c>
      <c r="O25" s="14" t="s">
        <v>35</v>
      </c>
      <c r="P25" s="17">
        <v>0.81</v>
      </c>
      <c r="Q25" s="16">
        <f>N25*P25</f>
        <v>-797.85</v>
      </c>
    </row>
    <row r="26" spans="1:17" x14ac:dyDescent="0.25">
      <c r="A26" s="11" t="s">
        <v>36</v>
      </c>
      <c r="B26" s="2"/>
      <c r="C26" s="10" t="s">
        <v>34</v>
      </c>
      <c r="D26" s="2"/>
      <c r="E26" s="2">
        <v>-815</v>
      </c>
      <c r="F26" s="10" t="s">
        <v>35</v>
      </c>
      <c r="G26" s="4">
        <v>1.4</v>
      </c>
      <c r="H26" s="2">
        <f>E26*G26</f>
        <v>-1141</v>
      </c>
      <c r="J26" s="15" t="s">
        <v>36</v>
      </c>
      <c r="K26" s="16"/>
      <c r="L26" s="14" t="s">
        <v>34</v>
      </c>
      <c r="M26" s="16"/>
      <c r="N26" s="16">
        <v>-815</v>
      </c>
      <c r="O26" s="14" t="s">
        <v>35</v>
      </c>
      <c r="P26" s="17">
        <v>1.43</v>
      </c>
      <c r="Q26" s="16">
        <f>N26*P26</f>
        <v>-1165.45</v>
      </c>
    </row>
    <row r="27" spans="1:17" x14ac:dyDescent="0.25">
      <c r="A27" s="11" t="s">
        <v>37</v>
      </c>
      <c r="B27" s="2"/>
      <c r="C27" s="10" t="s">
        <v>34</v>
      </c>
      <c r="D27" s="2"/>
      <c r="E27" s="2">
        <v>-174</v>
      </c>
      <c r="F27" s="10" t="s">
        <v>35</v>
      </c>
      <c r="G27" s="4">
        <v>1.31</v>
      </c>
      <c r="H27" s="2">
        <f>E27*G27</f>
        <v>-227.94</v>
      </c>
      <c r="J27" s="15" t="s">
        <v>37</v>
      </c>
      <c r="K27" s="16"/>
      <c r="L27" s="14" t="s">
        <v>34</v>
      </c>
      <c r="M27" s="16"/>
      <c r="N27" s="16">
        <v>-174</v>
      </c>
      <c r="O27" s="14" t="s">
        <v>35</v>
      </c>
      <c r="P27" s="17">
        <v>1.43</v>
      </c>
      <c r="Q27" s="16">
        <f>N27*P27</f>
        <v>-248.82</v>
      </c>
    </row>
    <row r="28" spans="1:17" x14ac:dyDescent="0.25">
      <c r="A28" s="8" t="s">
        <v>38</v>
      </c>
      <c r="B28" s="9"/>
      <c r="C28" s="10" t="s">
        <v>11</v>
      </c>
      <c r="D28" s="9"/>
      <c r="E28" s="9"/>
      <c r="F28" s="10" t="s">
        <v>11</v>
      </c>
      <c r="G28" s="9"/>
      <c r="H28" s="9">
        <f>SUM(H21:H27)</f>
        <v>-3674.34</v>
      </c>
      <c r="J28" s="13" t="s">
        <v>38</v>
      </c>
      <c r="K28" s="9"/>
      <c r="L28" s="14" t="s">
        <v>11</v>
      </c>
      <c r="M28" s="9"/>
      <c r="N28" s="9"/>
      <c r="O28" s="14" t="s">
        <v>11</v>
      </c>
      <c r="P28" s="9"/>
      <c r="Q28" s="9">
        <f>SUM(Q21:Q27)</f>
        <v>-3773.0575000000003</v>
      </c>
    </row>
    <row r="29" spans="1:17" x14ac:dyDescent="0.25">
      <c r="A29" s="11" t="s">
        <v>11</v>
      </c>
      <c r="B29" s="2"/>
      <c r="C29" s="10" t="s">
        <v>11</v>
      </c>
      <c r="D29" s="2"/>
      <c r="E29" s="2"/>
      <c r="F29" s="10" t="s">
        <v>11</v>
      </c>
      <c r="G29" s="2"/>
      <c r="H29" s="2"/>
      <c r="J29" s="15" t="s">
        <v>11</v>
      </c>
      <c r="K29" s="16"/>
      <c r="L29" s="14" t="s">
        <v>11</v>
      </c>
      <c r="M29" s="16"/>
      <c r="N29" s="16"/>
      <c r="O29" s="14" t="s">
        <v>11</v>
      </c>
      <c r="P29" s="16"/>
      <c r="Q29" s="16"/>
    </row>
    <row r="30" spans="1:17" x14ac:dyDescent="0.25">
      <c r="A30" s="11" t="s">
        <v>39</v>
      </c>
      <c r="B30" s="2"/>
      <c r="C30" s="10" t="s">
        <v>11</v>
      </c>
      <c r="D30" s="2"/>
      <c r="E30" s="2"/>
      <c r="F30" s="10" t="s">
        <v>34</v>
      </c>
      <c r="G30" s="2"/>
      <c r="H30" s="2">
        <v>-65</v>
      </c>
      <c r="J30" s="15" t="s">
        <v>39</v>
      </c>
      <c r="K30" s="16"/>
      <c r="L30" s="14" t="s">
        <v>11</v>
      </c>
      <c r="M30" s="16"/>
      <c r="N30" s="16"/>
      <c r="O30" s="14" t="s">
        <v>34</v>
      </c>
      <c r="P30" s="16"/>
      <c r="Q30" s="16">
        <v>-50</v>
      </c>
    </row>
    <row r="31" spans="1:17" x14ac:dyDescent="0.25">
      <c r="A31" s="11" t="s">
        <v>40</v>
      </c>
      <c r="B31" s="2"/>
      <c r="C31" s="10" t="s">
        <v>11</v>
      </c>
      <c r="D31" s="2"/>
      <c r="E31" s="2"/>
      <c r="F31" s="10" t="s">
        <v>34</v>
      </c>
      <c r="G31" s="2"/>
      <c r="H31" s="2">
        <v>-70</v>
      </c>
      <c r="J31" s="15" t="s">
        <v>40</v>
      </c>
      <c r="K31" s="16"/>
      <c r="L31" s="14" t="s">
        <v>11</v>
      </c>
      <c r="M31" s="16"/>
      <c r="N31" s="16"/>
      <c r="O31" s="14" t="s">
        <v>34</v>
      </c>
      <c r="P31" s="16"/>
      <c r="Q31" s="16">
        <v>-100</v>
      </c>
    </row>
    <row r="32" spans="1:17" x14ac:dyDescent="0.25">
      <c r="A32" s="11" t="s">
        <v>41</v>
      </c>
      <c r="B32" s="2"/>
      <c r="C32" s="10" t="s">
        <v>11</v>
      </c>
      <c r="D32" s="2"/>
      <c r="E32" s="2"/>
      <c r="F32" s="10" t="s">
        <v>34</v>
      </c>
      <c r="G32" s="2"/>
      <c r="H32" s="2">
        <v>-200</v>
      </c>
      <c r="J32" s="15" t="s">
        <v>101</v>
      </c>
      <c r="K32" s="16"/>
      <c r="L32" s="14" t="s">
        <v>11</v>
      </c>
      <c r="M32" s="16"/>
      <c r="N32" s="16"/>
      <c r="O32" s="14" t="s">
        <v>34</v>
      </c>
      <c r="P32" s="16"/>
      <c r="Q32" s="16">
        <v>-20</v>
      </c>
    </row>
    <row r="33" spans="1:17" x14ac:dyDescent="0.25">
      <c r="A33" s="11" t="s">
        <v>42</v>
      </c>
      <c r="B33" s="2"/>
      <c r="C33" s="10" t="s">
        <v>11</v>
      </c>
      <c r="D33" s="2"/>
      <c r="E33" s="2"/>
      <c r="F33" s="10" t="s">
        <v>34</v>
      </c>
      <c r="G33" s="2"/>
      <c r="H33" s="2">
        <v>-50</v>
      </c>
      <c r="J33" s="15" t="s">
        <v>41</v>
      </c>
      <c r="K33" s="16"/>
      <c r="L33" s="14" t="s">
        <v>11</v>
      </c>
      <c r="M33" s="16"/>
      <c r="N33" s="16"/>
      <c r="O33" s="14" t="s">
        <v>34</v>
      </c>
      <c r="P33" s="16"/>
      <c r="Q33" s="16">
        <v>-205</v>
      </c>
    </row>
    <row r="34" spans="1:17" x14ac:dyDescent="0.25">
      <c r="A34" s="11" t="s">
        <v>43</v>
      </c>
      <c r="B34" s="2"/>
      <c r="C34" s="10" t="s">
        <v>11</v>
      </c>
      <c r="D34" s="2"/>
      <c r="E34" s="2"/>
      <c r="F34" s="10" t="s">
        <v>34</v>
      </c>
      <c r="G34" s="2"/>
      <c r="H34" s="2">
        <v>-45</v>
      </c>
      <c r="J34" s="15" t="s">
        <v>42</v>
      </c>
      <c r="K34" s="16"/>
      <c r="L34" s="14" t="s">
        <v>11</v>
      </c>
      <c r="M34" s="16"/>
      <c r="N34" s="16"/>
      <c r="O34" s="14" t="s">
        <v>34</v>
      </c>
      <c r="P34" s="16"/>
      <c r="Q34" s="16">
        <v>-50</v>
      </c>
    </row>
    <row r="35" spans="1:17" x14ac:dyDescent="0.25">
      <c r="A35" s="11" t="s">
        <v>44</v>
      </c>
      <c r="B35" s="2"/>
      <c r="C35" s="10" t="s">
        <v>11</v>
      </c>
      <c r="D35" s="2"/>
      <c r="E35" s="2"/>
      <c r="F35" s="10" t="s">
        <v>19</v>
      </c>
      <c r="G35" s="2"/>
      <c r="H35" s="2">
        <v>-65</v>
      </c>
      <c r="J35" s="15" t="s">
        <v>43</v>
      </c>
      <c r="K35" s="16"/>
      <c r="L35" s="14" t="s">
        <v>11</v>
      </c>
      <c r="M35" s="16"/>
      <c r="N35" s="16"/>
      <c r="O35" s="14" t="s">
        <v>34</v>
      </c>
      <c r="P35" s="16"/>
      <c r="Q35" s="16">
        <v>-45</v>
      </c>
    </row>
    <row r="36" spans="1:17" x14ac:dyDescent="0.25">
      <c r="A36" s="11" t="s">
        <v>45</v>
      </c>
      <c r="B36" s="2"/>
      <c r="C36" s="10" t="s">
        <v>11</v>
      </c>
      <c r="D36" s="2"/>
      <c r="E36" s="2"/>
      <c r="F36" s="10" t="s">
        <v>34</v>
      </c>
      <c r="G36" s="2"/>
      <c r="H36" s="2">
        <v>-55</v>
      </c>
      <c r="J36" s="15" t="s">
        <v>44</v>
      </c>
      <c r="K36" s="16"/>
      <c r="L36" s="14" t="s">
        <v>11</v>
      </c>
      <c r="M36" s="16"/>
      <c r="N36" s="16"/>
      <c r="O36" s="14" t="s">
        <v>19</v>
      </c>
      <c r="P36" s="16"/>
      <c r="Q36" s="16">
        <v>-70</v>
      </c>
    </row>
    <row r="37" spans="1:17" x14ac:dyDescent="0.25">
      <c r="A37" s="8" t="s">
        <v>46</v>
      </c>
      <c r="B37" s="9"/>
      <c r="C37" s="10" t="s">
        <v>11</v>
      </c>
      <c r="D37" s="9"/>
      <c r="E37" s="9"/>
      <c r="F37" s="10" t="s">
        <v>11</v>
      </c>
      <c r="G37" s="9"/>
      <c r="H37" s="9">
        <f>SUM(H30:H36)</f>
        <v>-550</v>
      </c>
      <c r="J37" s="15" t="s">
        <v>45</v>
      </c>
      <c r="K37" s="16"/>
      <c r="L37" s="14" t="s">
        <v>11</v>
      </c>
      <c r="M37" s="16"/>
      <c r="N37" s="16"/>
      <c r="O37" s="14" t="s">
        <v>34</v>
      </c>
      <c r="P37" s="16"/>
      <c r="Q37" s="16">
        <v>-65</v>
      </c>
    </row>
    <row r="38" spans="1:17" x14ac:dyDescent="0.25">
      <c r="A38" s="8" t="s">
        <v>47</v>
      </c>
      <c r="B38" s="9"/>
      <c r="C38" s="10" t="s">
        <v>11</v>
      </c>
      <c r="D38" s="9"/>
      <c r="E38" s="9"/>
      <c r="F38" s="10" t="s">
        <v>11</v>
      </c>
      <c r="G38" s="9"/>
      <c r="H38" s="9">
        <f>SUM(H28,H37)</f>
        <v>-4224.34</v>
      </c>
      <c r="J38" s="13" t="s">
        <v>46</v>
      </c>
      <c r="K38" s="9"/>
      <c r="L38" s="14" t="s">
        <v>11</v>
      </c>
      <c r="M38" s="9"/>
      <c r="N38" s="9"/>
      <c r="O38" s="14" t="s">
        <v>11</v>
      </c>
      <c r="P38" s="9"/>
      <c r="Q38" s="9">
        <f>SUM(Q30:Q37)</f>
        <v>-605</v>
      </c>
    </row>
    <row r="39" spans="1:17" x14ac:dyDescent="0.25">
      <c r="A39" s="8" t="s">
        <v>48</v>
      </c>
      <c r="B39" s="9"/>
      <c r="C39" s="10" t="s">
        <v>11</v>
      </c>
      <c r="D39" s="9"/>
      <c r="E39" s="9"/>
      <c r="F39" s="10" t="s">
        <v>11</v>
      </c>
      <c r="G39" s="9"/>
      <c r="H39" s="9">
        <f>SUM(H18,H38)</f>
        <v>-60.167499999999563</v>
      </c>
      <c r="J39" s="13" t="s">
        <v>47</v>
      </c>
      <c r="K39" s="9"/>
      <c r="L39" s="14" t="s">
        <v>11</v>
      </c>
      <c r="M39" s="9"/>
      <c r="N39" s="9"/>
      <c r="O39" s="14" t="s">
        <v>11</v>
      </c>
      <c r="P39" s="9"/>
      <c r="Q39" s="9">
        <f>SUM(Q28,Q38)</f>
        <v>-4378.0575000000008</v>
      </c>
    </row>
    <row r="40" spans="1:17" x14ac:dyDescent="0.25">
      <c r="J40" s="13" t="s">
        <v>48</v>
      </c>
      <c r="K40" s="9"/>
      <c r="L40" s="14" t="s">
        <v>11</v>
      </c>
      <c r="M40" s="9"/>
      <c r="N40" s="9"/>
      <c r="O40" s="14" t="s">
        <v>11</v>
      </c>
      <c r="P40" s="9"/>
      <c r="Q40" s="9">
        <f>SUM(Q18,Q39)</f>
        <v>-250.5575000000008</v>
      </c>
    </row>
    <row r="41" spans="1:17" x14ac:dyDescent="0.25">
      <c r="A41" s="1" t="s">
        <v>49</v>
      </c>
    </row>
    <row r="42" spans="1:17" x14ac:dyDescent="0.25">
      <c r="A42" s="1" t="s">
        <v>50</v>
      </c>
      <c r="J42" s="12" t="s">
        <v>49</v>
      </c>
    </row>
    <row r="43" spans="1:17" x14ac:dyDescent="0.25">
      <c r="A43" s="1" t="s">
        <v>51</v>
      </c>
      <c r="J43" s="12" t="s">
        <v>50</v>
      </c>
    </row>
    <row r="44" spans="1:17" x14ac:dyDescent="0.25">
      <c r="A44" s="1" t="s">
        <v>52</v>
      </c>
      <c r="J44" s="12" t="s">
        <v>51</v>
      </c>
    </row>
    <row r="45" spans="1:17" x14ac:dyDescent="0.25">
      <c r="J45" s="12" t="s">
        <v>52</v>
      </c>
    </row>
    <row r="46" spans="1:17" x14ac:dyDescent="0.25">
      <c r="A46" s="1" t="s">
        <v>53</v>
      </c>
    </row>
    <row r="47" spans="1:17" x14ac:dyDescent="0.25">
      <c r="J47" s="12" t="s">
        <v>53</v>
      </c>
    </row>
    <row r="49" spans="1:17" x14ac:dyDescent="0.25">
      <c r="A49" t="s">
        <v>54</v>
      </c>
      <c r="J49" t="s">
        <v>54</v>
      </c>
    </row>
    <row r="50" spans="1:17" x14ac:dyDescent="0.25">
      <c r="A50" s="1" t="s">
        <v>1</v>
      </c>
      <c r="B50" s="1" t="s">
        <v>2</v>
      </c>
      <c r="J50" s="12" t="s">
        <v>1</v>
      </c>
      <c r="K50" s="12" t="s">
        <v>2</v>
      </c>
    </row>
    <row r="51" spans="1:17" x14ac:dyDescent="0.25">
      <c r="A51" s="1" t="s">
        <v>3</v>
      </c>
      <c r="B51" s="1" t="s">
        <v>4</v>
      </c>
      <c r="J51" s="12" t="s">
        <v>3</v>
      </c>
      <c r="K51" s="12" t="s">
        <v>100</v>
      </c>
    </row>
    <row r="52" spans="1:17" x14ac:dyDescent="0.25">
      <c r="A52" s="1" t="s">
        <v>5</v>
      </c>
      <c r="B52" s="1" t="s">
        <v>6</v>
      </c>
      <c r="J52" s="12" t="s">
        <v>5</v>
      </c>
      <c r="K52" s="12" t="s">
        <v>6</v>
      </c>
    </row>
    <row r="53" spans="1:17" x14ac:dyDescent="0.25">
      <c r="A53" s="1" t="s">
        <v>7</v>
      </c>
      <c r="B53" s="1" t="s">
        <v>8</v>
      </c>
      <c r="J53" s="12" t="s">
        <v>7</v>
      </c>
      <c r="K53" s="12" t="s">
        <v>8</v>
      </c>
    </row>
    <row r="55" spans="1:17" x14ac:dyDescent="0.25">
      <c r="A55" s="6" t="s">
        <v>9</v>
      </c>
      <c r="B55" s="7" t="s">
        <v>10</v>
      </c>
      <c r="C55" s="7" t="s">
        <v>11</v>
      </c>
      <c r="D55" s="7" t="s">
        <v>12</v>
      </c>
      <c r="E55" s="7" t="s">
        <v>13</v>
      </c>
      <c r="F55" s="7" t="s">
        <v>11</v>
      </c>
      <c r="G55" s="7" t="s">
        <v>14</v>
      </c>
      <c r="H55" s="7" t="s">
        <v>15</v>
      </c>
      <c r="J55" s="6" t="s">
        <v>9</v>
      </c>
      <c r="K55" s="7" t="s">
        <v>10</v>
      </c>
      <c r="L55" s="7" t="s">
        <v>11</v>
      </c>
      <c r="M55" s="7" t="s">
        <v>12</v>
      </c>
      <c r="N55" s="7" t="s">
        <v>13</v>
      </c>
      <c r="O55" s="7" t="s">
        <v>11</v>
      </c>
      <c r="P55" s="7" t="s">
        <v>14</v>
      </c>
      <c r="Q55" s="7" t="s">
        <v>15</v>
      </c>
    </row>
    <row r="56" spans="1:17" x14ac:dyDescent="0.25">
      <c r="A56" s="8" t="s">
        <v>16</v>
      </c>
      <c r="B56" s="9"/>
      <c r="C56" s="10" t="s">
        <v>11</v>
      </c>
      <c r="D56" s="9"/>
      <c r="E56" s="9"/>
      <c r="F56" s="10" t="s">
        <v>11</v>
      </c>
      <c r="G56" s="9"/>
      <c r="H56" s="9"/>
      <c r="J56" s="13" t="s">
        <v>16</v>
      </c>
      <c r="K56" s="9"/>
      <c r="L56" s="14" t="s">
        <v>11</v>
      </c>
      <c r="M56" s="9"/>
      <c r="N56" s="9"/>
      <c r="O56" s="14" t="s">
        <v>11</v>
      </c>
      <c r="P56" s="9"/>
      <c r="Q56" s="9"/>
    </row>
    <row r="57" spans="1:17" x14ac:dyDescent="0.25">
      <c r="A57" s="8" t="s">
        <v>17</v>
      </c>
      <c r="B57" s="9"/>
      <c r="C57" s="10" t="s">
        <v>11</v>
      </c>
      <c r="D57" s="9"/>
      <c r="E57" s="9"/>
      <c r="F57" s="10" t="s">
        <v>11</v>
      </c>
      <c r="G57" s="9"/>
      <c r="H57" s="9"/>
      <c r="J57" s="13" t="s">
        <v>17</v>
      </c>
      <c r="K57" s="9"/>
      <c r="L57" s="14" t="s">
        <v>11</v>
      </c>
      <c r="M57" s="9"/>
      <c r="N57" s="9"/>
      <c r="O57" s="14" t="s">
        <v>11</v>
      </c>
      <c r="P57" s="9"/>
      <c r="Q57" s="9"/>
    </row>
    <row r="58" spans="1:17" x14ac:dyDescent="0.25">
      <c r="A58" s="11" t="s">
        <v>18</v>
      </c>
      <c r="B58" s="2"/>
      <c r="C58" s="10" t="s">
        <v>19</v>
      </c>
      <c r="D58" s="2"/>
      <c r="E58" s="4">
        <v>-0.53</v>
      </c>
      <c r="F58" s="10" t="s">
        <v>20</v>
      </c>
      <c r="G58" s="2">
        <v>50</v>
      </c>
      <c r="H58" s="2">
        <f>E58*G58</f>
        <v>-26.5</v>
      </c>
      <c r="J58" s="15" t="s">
        <v>18</v>
      </c>
      <c r="K58" s="16"/>
      <c r="L58" s="14" t="s">
        <v>19</v>
      </c>
      <c r="M58" s="16"/>
      <c r="N58" s="17">
        <v>-0.53</v>
      </c>
      <c r="O58" s="14" t="s">
        <v>20</v>
      </c>
      <c r="P58" s="16">
        <v>50</v>
      </c>
      <c r="Q58" s="16">
        <f>N58*P58</f>
        <v>-26.5</v>
      </c>
    </row>
    <row r="59" spans="1:17" x14ac:dyDescent="0.25">
      <c r="A59" s="11" t="s">
        <v>21</v>
      </c>
      <c r="B59" s="4">
        <v>7.5</v>
      </c>
      <c r="C59" s="10" t="s">
        <v>19</v>
      </c>
      <c r="D59" s="3">
        <f>H59/B59</f>
        <v>22.875</v>
      </c>
      <c r="E59" s="4">
        <v>0.05</v>
      </c>
      <c r="F59" s="10" t="s">
        <v>20</v>
      </c>
      <c r="G59" s="2">
        <v>3431.25</v>
      </c>
      <c r="H59" s="2">
        <f>E59*G59</f>
        <v>171.5625</v>
      </c>
      <c r="J59" s="15" t="s">
        <v>21</v>
      </c>
      <c r="K59" s="17">
        <v>7.5</v>
      </c>
      <c r="L59" s="14" t="s">
        <v>19</v>
      </c>
      <c r="M59" s="18">
        <f>Q59/K59</f>
        <v>20.25</v>
      </c>
      <c r="N59" s="17">
        <v>0.05</v>
      </c>
      <c r="O59" s="14" t="s">
        <v>20</v>
      </c>
      <c r="P59" s="16">
        <v>3037.5</v>
      </c>
      <c r="Q59" s="16">
        <f>N59*P59</f>
        <v>151.875</v>
      </c>
    </row>
    <row r="60" spans="1:17" x14ac:dyDescent="0.25">
      <c r="A60" s="11" t="s">
        <v>22</v>
      </c>
      <c r="B60" s="2"/>
      <c r="C60" s="10" t="s">
        <v>19</v>
      </c>
      <c r="D60" s="2"/>
      <c r="E60" s="4">
        <v>0.45</v>
      </c>
      <c r="F60" s="10" t="s">
        <v>20</v>
      </c>
      <c r="G60" s="2">
        <v>7964.5</v>
      </c>
      <c r="H60" s="2">
        <f>E60*G60</f>
        <v>3584.0250000000001</v>
      </c>
      <c r="J60" s="15" t="s">
        <v>22</v>
      </c>
      <c r="K60" s="16"/>
      <c r="L60" s="14" t="s">
        <v>19</v>
      </c>
      <c r="M60" s="16"/>
      <c r="N60" s="17">
        <v>0.45</v>
      </c>
      <c r="O60" s="14" t="s">
        <v>20</v>
      </c>
      <c r="P60" s="16">
        <v>7900</v>
      </c>
      <c r="Q60" s="16">
        <f>N60*P60</f>
        <v>3555</v>
      </c>
    </row>
    <row r="61" spans="1:17" x14ac:dyDescent="0.25">
      <c r="A61" s="11" t="s">
        <v>23</v>
      </c>
      <c r="B61" s="4">
        <v>7.5</v>
      </c>
      <c r="C61" s="10" t="s">
        <v>11</v>
      </c>
      <c r="D61" s="2">
        <f>H61/B61</f>
        <v>6</v>
      </c>
      <c r="E61" s="4">
        <v>0.05</v>
      </c>
      <c r="F61" s="10" t="s">
        <v>20</v>
      </c>
      <c r="G61" s="2">
        <v>900</v>
      </c>
      <c r="H61" s="2">
        <f>E61*G61</f>
        <v>45</v>
      </c>
      <c r="J61" s="15" t="s">
        <v>23</v>
      </c>
      <c r="K61" s="17">
        <v>7.5</v>
      </c>
      <c r="L61" s="14" t="s">
        <v>11</v>
      </c>
      <c r="M61" s="16">
        <f>Q61/K61</f>
        <v>6</v>
      </c>
      <c r="N61" s="17">
        <v>0.05</v>
      </c>
      <c r="O61" s="14" t="s">
        <v>20</v>
      </c>
      <c r="P61" s="16">
        <v>900</v>
      </c>
      <c r="Q61" s="16">
        <f>N61*P61</f>
        <v>45</v>
      </c>
    </row>
    <row r="62" spans="1:17" x14ac:dyDescent="0.25">
      <c r="A62" s="11" t="s">
        <v>24</v>
      </c>
      <c r="B62" s="3">
        <v>7.5</v>
      </c>
      <c r="C62" s="10" t="s">
        <v>11</v>
      </c>
      <c r="D62" s="3">
        <f>H62/B62</f>
        <v>5</v>
      </c>
      <c r="E62" s="2">
        <v>1</v>
      </c>
      <c r="F62" s="10" t="s">
        <v>20</v>
      </c>
      <c r="G62" s="2">
        <v>37.5</v>
      </c>
      <c r="H62" s="2">
        <f>E62*G62</f>
        <v>37.5</v>
      </c>
      <c r="J62" s="15" t="s">
        <v>24</v>
      </c>
      <c r="K62" s="18">
        <v>7.5</v>
      </c>
      <c r="L62" s="14" t="s">
        <v>11</v>
      </c>
      <c r="M62" s="18">
        <f>Q62/K62</f>
        <v>6</v>
      </c>
      <c r="N62" s="16">
        <v>1</v>
      </c>
      <c r="O62" s="14" t="s">
        <v>20</v>
      </c>
      <c r="P62" s="16">
        <v>45</v>
      </c>
      <c r="Q62" s="16">
        <f>N62*P62</f>
        <v>45</v>
      </c>
    </row>
    <row r="63" spans="1:17" x14ac:dyDescent="0.25">
      <c r="A63" s="11" t="s">
        <v>11</v>
      </c>
      <c r="B63" s="2"/>
      <c r="C63" s="10" t="s">
        <v>11</v>
      </c>
      <c r="D63" s="2"/>
      <c r="E63" s="2"/>
      <c r="F63" s="10" t="s">
        <v>11</v>
      </c>
      <c r="G63" s="2"/>
      <c r="H63" s="2"/>
      <c r="J63" s="15" t="s">
        <v>11</v>
      </c>
      <c r="K63" s="16"/>
      <c r="L63" s="14" t="s">
        <v>11</v>
      </c>
      <c r="M63" s="16"/>
      <c r="N63" s="16"/>
      <c r="O63" s="14" t="s">
        <v>11</v>
      </c>
      <c r="P63" s="16"/>
      <c r="Q63" s="16"/>
    </row>
    <row r="64" spans="1:17" x14ac:dyDescent="0.25">
      <c r="A64" s="11" t="s">
        <v>25</v>
      </c>
      <c r="B64" s="2"/>
      <c r="C64" s="10" t="s">
        <v>11</v>
      </c>
      <c r="D64" s="2"/>
      <c r="E64" s="2"/>
      <c r="F64" s="10" t="s">
        <v>11</v>
      </c>
      <c r="G64" s="2"/>
      <c r="H64" s="2"/>
      <c r="J64" s="15" t="s">
        <v>25</v>
      </c>
      <c r="K64" s="16"/>
      <c r="L64" s="14" t="s">
        <v>11</v>
      </c>
      <c r="M64" s="16"/>
      <c r="N64" s="16"/>
      <c r="O64" s="14" t="s">
        <v>11</v>
      </c>
      <c r="P64" s="16"/>
      <c r="Q64" s="16"/>
    </row>
    <row r="65" spans="1:17" x14ac:dyDescent="0.25">
      <c r="A65" s="11" t="s">
        <v>11</v>
      </c>
      <c r="B65" s="2"/>
      <c r="C65" s="10" t="s">
        <v>11</v>
      </c>
      <c r="D65" s="2"/>
      <c r="E65" s="2"/>
      <c r="F65" s="10" t="s">
        <v>11</v>
      </c>
      <c r="G65" s="2"/>
      <c r="H65" s="2"/>
      <c r="J65" s="15" t="s">
        <v>11</v>
      </c>
      <c r="K65" s="16"/>
      <c r="L65" s="14" t="s">
        <v>11</v>
      </c>
      <c r="M65" s="16"/>
      <c r="N65" s="16"/>
      <c r="O65" s="14" t="s">
        <v>11</v>
      </c>
      <c r="P65" s="16"/>
      <c r="Q65" s="16"/>
    </row>
    <row r="66" spans="1:17" x14ac:dyDescent="0.25">
      <c r="A66" s="8" t="s">
        <v>26</v>
      </c>
      <c r="B66" s="9"/>
      <c r="C66" s="10" t="s">
        <v>11</v>
      </c>
      <c r="D66" s="9"/>
      <c r="E66" s="9"/>
      <c r="F66" s="10" t="s">
        <v>11</v>
      </c>
      <c r="G66" s="9"/>
      <c r="H66" s="9">
        <f>SUM(H57:H65)</f>
        <v>3811.5875000000001</v>
      </c>
      <c r="J66" s="13" t="s">
        <v>26</v>
      </c>
      <c r="K66" s="9"/>
      <c r="L66" s="14" t="s">
        <v>11</v>
      </c>
      <c r="M66" s="9"/>
      <c r="N66" s="9"/>
      <c r="O66" s="14" t="s">
        <v>11</v>
      </c>
      <c r="P66" s="9"/>
      <c r="Q66" s="9">
        <f>SUM(Q57:Q65)</f>
        <v>3770.375</v>
      </c>
    </row>
    <row r="67" spans="1:17" x14ac:dyDescent="0.25">
      <c r="A67" s="11" t="s">
        <v>11</v>
      </c>
      <c r="B67" s="2"/>
      <c r="C67" s="10" t="s">
        <v>11</v>
      </c>
      <c r="D67" s="2"/>
      <c r="E67" s="2"/>
      <c r="F67" s="10" t="s">
        <v>11</v>
      </c>
      <c r="G67" s="2"/>
      <c r="H67" s="2"/>
      <c r="J67" s="15" t="s">
        <v>11</v>
      </c>
      <c r="K67" s="16"/>
      <c r="L67" s="14" t="s">
        <v>11</v>
      </c>
      <c r="M67" s="16"/>
      <c r="N67" s="16"/>
      <c r="O67" s="14" t="s">
        <v>11</v>
      </c>
      <c r="P67" s="16"/>
      <c r="Q67" s="16"/>
    </row>
    <row r="68" spans="1:17" x14ac:dyDescent="0.25">
      <c r="A68" s="8" t="s">
        <v>27</v>
      </c>
      <c r="B68" s="9"/>
      <c r="C68" s="10" t="s">
        <v>11</v>
      </c>
      <c r="D68" s="9"/>
      <c r="E68" s="9"/>
      <c r="F68" s="10" t="s">
        <v>11</v>
      </c>
      <c r="G68" s="9"/>
      <c r="H68" s="9"/>
      <c r="J68" s="13" t="s">
        <v>27</v>
      </c>
      <c r="K68" s="9"/>
      <c r="L68" s="14" t="s">
        <v>11</v>
      </c>
      <c r="M68" s="9"/>
      <c r="N68" s="9"/>
      <c r="O68" s="14" t="s">
        <v>11</v>
      </c>
      <c r="P68" s="9"/>
      <c r="Q68" s="9"/>
    </row>
    <row r="69" spans="1:17" x14ac:dyDescent="0.25">
      <c r="A69" s="11" t="s">
        <v>28</v>
      </c>
      <c r="B69" s="2"/>
      <c r="C69" s="10" t="s">
        <v>29</v>
      </c>
      <c r="D69" s="2"/>
      <c r="E69" s="2">
        <v>-35</v>
      </c>
      <c r="F69" s="10" t="s">
        <v>19</v>
      </c>
      <c r="G69" s="4">
        <v>2.5375000000000001</v>
      </c>
      <c r="H69" s="2">
        <f>E69*G69</f>
        <v>-88.8125</v>
      </c>
      <c r="J69" s="15" t="s">
        <v>28</v>
      </c>
      <c r="K69" s="16"/>
      <c r="L69" s="14" t="s">
        <v>29</v>
      </c>
      <c r="M69" s="16"/>
      <c r="N69" s="16">
        <v>-35</v>
      </c>
      <c r="O69" s="14" t="s">
        <v>19</v>
      </c>
      <c r="P69" s="17">
        <v>3.4</v>
      </c>
      <c r="Q69" s="16">
        <f>N69*P69</f>
        <v>-119</v>
      </c>
    </row>
    <row r="70" spans="1:17" x14ac:dyDescent="0.25">
      <c r="A70" s="11" t="s">
        <v>30</v>
      </c>
      <c r="B70" s="2"/>
      <c r="C70" s="10" t="s">
        <v>29</v>
      </c>
      <c r="D70" s="2"/>
      <c r="E70" s="2">
        <v>-32</v>
      </c>
      <c r="F70" s="10" t="s">
        <v>19</v>
      </c>
      <c r="G70" s="4">
        <v>6.2874999999999996</v>
      </c>
      <c r="H70" s="2">
        <f>E70*G70</f>
        <v>-201.2</v>
      </c>
      <c r="J70" s="15" t="s">
        <v>30</v>
      </c>
      <c r="K70" s="16"/>
      <c r="L70" s="14" t="s">
        <v>29</v>
      </c>
      <c r="M70" s="16"/>
      <c r="N70" s="16">
        <v>-32</v>
      </c>
      <c r="O70" s="14" t="s">
        <v>19</v>
      </c>
      <c r="P70" s="17">
        <v>6.3250000000000002</v>
      </c>
      <c r="Q70" s="16">
        <f>N70*P70</f>
        <v>-202.4</v>
      </c>
    </row>
    <row r="71" spans="1:17" x14ac:dyDescent="0.25">
      <c r="A71" s="11" t="s">
        <v>31</v>
      </c>
      <c r="B71" s="2"/>
      <c r="C71" s="10" t="s">
        <v>29</v>
      </c>
      <c r="D71" s="2"/>
      <c r="E71" s="2">
        <v>-180</v>
      </c>
      <c r="F71" s="10" t="s">
        <v>19</v>
      </c>
      <c r="G71" s="4">
        <v>4.7324999999999999</v>
      </c>
      <c r="H71" s="2">
        <f>E71*G71</f>
        <v>-851.85</v>
      </c>
      <c r="J71" s="15" t="s">
        <v>31</v>
      </c>
      <c r="K71" s="16"/>
      <c r="L71" s="14" t="s">
        <v>29</v>
      </c>
      <c r="M71" s="16"/>
      <c r="N71" s="16">
        <v>-180</v>
      </c>
      <c r="O71" s="14" t="s">
        <v>19</v>
      </c>
      <c r="P71" s="17">
        <v>4.55</v>
      </c>
      <c r="Q71" s="16">
        <f>N71*P71</f>
        <v>-819</v>
      </c>
    </row>
    <row r="72" spans="1:17" x14ac:dyDescent="0.25">
      <c r="A72" s="11" t="s">
        <v>32</v>
      </c>
      <c r="B72" s="2"/>
      <c r="C72" s="10" t="s">
        <v>29</v>
      </c>
      <c r="D72" s="2"/>
      <c r="E72" s="2"/>
      <c r="F72" s="10" t="s">
        <v>19</v>
      </c>
      <c r="G72" s="2"/>
      <c r="H72" s="2">
        <v>-110</v>
      </c>
      <c r="J72" s="15" t="s">
        <v>32</v>
      </c>
      <c r="K72" s="16"/>
      <c r="L72" s="14" t="s">
        <v>29</v>
      </c>
      <c r="M72" s="16"/>
      <c r="N72" s="16"/>
      <c r="O72" s="14" t="s">
        <v>19</v>
      </c>
      <c r="P72" s="16"/>
      <c r="Q72" s="16">
        <v>-120</v>
      </c>
    </row>
    <row r="73" spans="1:17" x14ac:dyDescent="0.25">
      <c r="A73" s="11" t="s">
        <v>55</v>
      </c>
      <c r="B73" s="2"/>
      <c r="C73" s="10" t="s">
        <v>34</v>
      </c>
      <c r="D73" s="2"/>
      <c r="E73" s="2">
        <v>-255</v>
      </c>
      <c r="F73" s="10" t="s">
        <v>35</v>
      </c>
      <c r="G73" s="4">
        <v>1.3</v>
      </c>
      <c r="H73" s="2">
        <f>E73*G73</f>
        <v>-331.5</v>
      </c>
      <c r="J73" s="15" t="s">
        <v>55</v>
      </c>
      <c r="K73" s="16"/>
      <c r="L73" s="14" t="s">
        <v>34</v>
      </c>
      <c r="M73" s="16"/>
      <c r="N73" s="16">
        <v>-255</v>
      </c>
      <c r="O73" s="14" t="s">
        <v>35</v>
      </c>
      <c r="P73" s="17">
        <v>1.36</v>
      </c>
      <c r="Q73" s="16">
        <f>N73*P73</f>
        <v>-346.8</v>
      </c>
    </row>
    <row r="74" spans="1:17" x14ac:dyDescent="0.25">
      <c r="A74" s="11" t="s">
        <v>33</v>
      </c>
      <c r="B74" s="2"/>
      <c r="C74" s="10" t="s">
        <v>34</v>
      </c>
      <c r="D74" s="2"/>
      <c r="E74" s="2">
        <v>-595</v>
      </c>
      <c r="F74" s="10" t="s">
        <v>35</v>
      </c>
      <c r="G74" s="4">
        <v>0.76</v>
      </c>
      <c r="H74" s="2">
        <f>E74*G74</f>
        <v>-452.2</v>
      </c>
      <c r="J74" s="15" t="s">
        <v>33</v>
      </c>
      <c r="K74" s="16"/>
      <c r="L74" s="14" t="s">
        <v>34</v>
      </c>
      <c r="M74" s="16"/>
      <c r="N74" s="16">
        <v>-595</v>
      </c>
      <c r="O74" s="14" t="s">
        <v>35</v>
      </c>
      <c r="P74" s="17">
        <v>0.81</v>
      </c>
      <c r="Q74" s="16">
        <f>N74*P74</f>
        <v>-481.95000000000005</v>
      </c>
    </row>
    <row r="75" spans="1:17" x14ac:dyDescent="0.25">
      <c r="A75" s="11" t="s">
        <v>36</v>
      </c>
      <c r="B75" s="2"/>
      <c r="C75" s="10" t="s">
        <v>34</v>
      </c>
      <c r="D75" s="2"/>
      <c r="E75" s="2">
        <v>-250</v>
      </c>
      <c r="F75" s="10" t="s">
        <v>35</v>
      </c>
      <c r="G75" s="4">
        <v>1.4</v>
      </c>
      <c r="H75" s="2">
        <f>E75*G75</f>
        <v>-350</v>
      </c>
      <c r="J75" s="15" t="s">
        <v>36</v>
      </c>
      <c r="K75" s="16"/>
      <c r="L75" s="14" t="s">
        <v>34</v>
      </c>
      <c r="M75" s="16"/>
      <c r="N75" s="16">
        <v>-250</v>
      </c>
      <c r="O75" s="14" t="s">
        <v>35</v>
      </c>
      <c r="P75" s="17">
        <v>1.43</v>
      </c>
      <c r="Q75" s="16">
        <f>N75*P75</f>
        <v>-357.5</v>
      </c>
    </row>
    <row r="76" spans="1:17" x14ac:dyDescent="0.25">
      <c r="A76" s="11" t="s">
        <v>37</v>
      </c>
      <c r="B76" s="2"/>
      <c r="C76" s="10" t="s">
        <v>34</v>
      </c>
      <c r="D76" s="2"/>
      <c r="E76" s="2">
        <v>-76</v>
      </c>
      <c r="F76" s="10" t="s">
        <v>35</v>
      </c>
      <c r="G76" s="4">
        <v>1.31</v>
      </c>
      <c r="H76" s="2">
        <f>E76*G76</f>
        <v>-99.56</v>
      </c>
      <c r="J76" s="15" t="s">
        <v>37</v>
      </c>
      <c r="K76" s="16"/>
      <c r="L76" s="14" t="s">
        <v>34</v>
      </c>
      <c r="M76" s="16"/>
      <c r="N76" s="16">
        <v>-76</v>
      </c>
      <c r="O76" s="14" t="s">
        <v>35</v>
      </c>
      <c r="P76" s="17">
        <v>1.43</v>
      </c>
      <c r="Q76" s="16">
        <f>N76*P76</f>
        <v>-108.67999999999999</v>
      </c>
    </row>
    <row r="77" spans="1:17" x14ac:dyDescent="0.25">
      <c r="A77" s="8" t="s">
        <v>38</v>
      </c>
      <c r="B77" s="9"/>
      <c r="C77" s="10" t="s">
        <v>11</v>
      </c>
      <c r="D77" s="9"/>
      <c r="E77" s="9"/>
      <c r="F77" s="10" t="s">
        <v>11</v>
      </c>
      <c r="G77" s="9"/>
      <c r="H77" s="9">
        <f>SUM(H69:H76)</f>
        <v>-2485.1224999999999</v>
      </c>
      <c r="J77" s="13" t="s">
        <v>38</v>
      </c>
      <c r="K77" s="9"/>
      <c r="L77" s="14" t="s">
        <v>11</v>
      </c>
      <c r="M77" s="9"/>
      <c r="N77" s="9"/>
      <c r="O77" s="14" t="s">
        <v>11</v>
      </c>
      <c r="P77" s="9"/>
      <c r="Q77" s="9">
        <f>SUM(Q69:Q76)</f>
        <v>-2555.33</v>
      </c>
    </row>
    <row r="78" spans="1:17" x14ac:dyDescent="0.25">
      <c r="A78" s="11" t="s">
        <v>11</v>
      </c>
      <c r="B78" s="2"/>
      <c r="C78" s="10" t="s">
        <v>11</v>
      </c>
      <c r="D78" s="2"/>
      <c r="E78" s="2"/>
      <c r="F78" s="10" t="s">
        <v>11</v>
      </c>
      <c r="G78" s="2"/>
      <c r="H78" s="2"/>
      <c r="J78" s="15" t="s">
        <v>11</v>
      </c>
      <c r="K78" s="16"/>
      <c r="L78" s="14" t="s">
        <v>11</v>
      </c>
      <c r="M78" s="16"/>
      <c r="N78" s="16"/>
      <c r="O78" s="14" t="s">
        <v>11</v>
      </c>
      <c r="P78" s="16"/>
      <c r="Q78" s="16"/>
    </row>
    <row r="79" spans="1:17" x14ac:dyDescent="0.25">
      <c r="A79" s="11" t="s">
        <v>39</v>
      </c>
      <c r="B79" s="2"/>
      <c r="C79" s="10" t="s">
        <v>11</v>
      </c>
      <c r="D79" s="2"/>
      <c r="E79" s="2"/>
      <c r="F79" s="10" t="s">
        <v>34</v>
      </c>
      <c r="G79" s="2"/>
      <c r="H79" s="2">
        <v>-30</v>
      </c>
      <c r="J79" s="15" t="s">
        <v>39</v>
      </c>
      <c r="K79" s="16"/>
      <c r="L79" s="14" t="s">
        <v>11</v>
      </c>
      <c r="M79" s="16"/>
      <c r="N79" s="16"/>
      <c r="O79" s="14" t="s">
        <v>34</v>
      </c>
      <c r="P79" s="16"/>
      <c r="Q79" s="16">
        <v>-30</v>
      </c>
    </row>
    <row r="80" spans="1:17" x14ac:dyDescent="0.25">
      <c r="A80" s="11" t="s">
        <v>40</v>
      </c>
      <c r="B80" s="2"/>
      <c r="C80" s="10" t="s">
        <v>11</v>
      </c>
      <c r="D80" s="2"/>
      <c r="E80" s="2"/>
      <c r="F80" s="10" t="s">
        <v>34</v>
      </c>
      <c r="G80" s="2"/>
      <c r="H80" s="2">
        <v>-100</v>
      </c>
      <c r="J80" s="15" t="s">
        <v>40</v>
      </c>
      <c r="K80" s="16"/>
      <c r="L80" s="14" t="s">
        <v>11</v>
      </c>
      <c r="M80" s="16"/>
      <c r="N80" s="16"/>
      <c r="O80" s="14" t="s">
        <v>34</v>
      </c>
      <c r="P80" s="16"/>
      <c r="Q80" s="16">
        <v>-100</v>
      </c>
    </row>
    <row r="81" spans="1:17" x14ac:dyDescent="0.25">
      <c r="A81" s="11" t="s">
        <v>41</v>
      </c>
      <c r="B81" s="2"/>
      <c r="C81" s="10" t="s">
        <v>11</v>
      </c>
      <c r="D81" s="2"/>
      <c r="E81" s="2"/>
      <c r="F81" s="10" t="s">
        <v>34</v>
      </c>
      <c r="G81" s="2"/>
      <c r="H81" s="2">
        <v>-240</v>
      </c>
      <c r="J81" s="15" t="s">
        <v>101</v>
      </c>
      <c r="K81" s="16"/>
      <c r="L81" s="14" t="s">
        <v>11</v>
      </c>
      <c r="M81" s="16"/>
      <c r="N81" s="16"/>
      <c r="O81" s="14" t="s">
        <v>34</v>
      </c>
      <c r="P81" s="16"/>
      <c r="Q81" s="16">
        <v>-20</v>
      </c>
    </row>
    <row r="82" spans="1:17" x14ac:dyDescent="0.25">
      <c r="A82" s="11" t="s">
        <v>42</v>
      </c>
      <c r="B82" s="2"/>
      <c r="C82" s="10" t="s">
        <v>11</v>
      </c>
      <c r="D82" s="2"/>
      <c r="E82" s="2"/>
      <c r="F82" s="10" t="s">
        <v>34</v>
      </c>
      <c r="G82" s="2"/>
      <c r="H82" s="2">
        <v>-50</v>
      </c>
      <c r="J82" s="15" t="s">
        <v>41</v>
      </c>
      <c r="K82" s="16"/>
      <c r="L82" s="14" t="s">
        <v>11</v>
      </c>
      <c r="M82" s="16"/>
      <c r="N82" s="16"/>
      <c r="O82" s="14" t="s">
        <v>34</v>
      </c>
      <c r="P82" s="16"/>
      <c r="Q82" s="16">
        <v>-235</v>
      </c>
    </row>
    <row r="83" spans="1:17" x14ac:dyDescent="0.25">
      <c r="A83" s="11" t="s">
        <v>43</v>
      </c>
      <c r="B83" s="2"/>
      <c r="C83" s="10" t="s">
        <v>11</v>
      </c>
      <c r="D83" s="2"/>
      <c r="E83" s="2"/>
      <c r="F83" s="10" t="s">
        <v>34</v>
      </c>
      <c r="G83" s="2"/>
      <c r="H83" s="2">
        <v>-45</v>
      </c>
      <c r="J83" s="15" t="s">
        <v>42</v>
      </c>
      <c r="K83" s="16"/>
      <c r="L83" s="14" t="s">
        <v>11</v>
      </c>
      <c r="M83" s="16"/>
      <c r="N83" s="16"/>
      <c r="O83" s="14" t="s">
        <v>34</v>
      </c>
      <c r="P83" s="16"/>
      <c r="Q83" s="16">
        <v>-50</v>
      </c>
    </row>
    <row r="84" spans="1:17" x14ac:dyDescent="0.25">
      <c r="A84" s="11" t="s">
        <v>44</v>
      </c>
      <c r="B84" s="2"/>
      <c r="C84" s="10" t="s">
        <v>11</v>
      </c>
      <c r="D84" s="2"/>
      <c r="E84" s="2"/>
      <c r="F84" s="10" t="s">
        <v>19</v>
      </c>
      <c r="G84" s="2"/>
      <c r="H84" s="2">
        <v>-100</v>
      </c>
      <c r="J84" s="15" t="s">
        <v>43</v>
      </c>
      <c r="K84" s="16"/>
      <c r="L84" s="14" t="s">
        <v>11</v>
      </c>
      <c r="M84" s="16"/>
      <c r="N84" s="16"/>
      <c r="O84" s="14" t="s">
        <v>34</v>
      </c>
      <c r="P84" s="16"/>
      <c r="Q84" s="16">
        <v>-30</v>
      </c>
    </row>
    <row r="85" spans="1:17" x14ac:dyDescent="0.25">
      <c r="A85" s="11" t="s">
        <v>45</v>
      </c>
      <c r="B85" s="2"/>
      <c r="C85" s="10" t="s">
        <v>11</v>
      </c>
      <c r="D85" s="2"/>
      <c r="E85" s="2"/>
      <c r="F85" s="10" t="s">
        <v>34</v>
      </c>
      <c r="G85" s="2"/>
      <c r="H85" s="2">
        <v>-100</v>
      </c>
      <c r="J85" s="15" t="s">
        <v>44</v>
      </c>
      <c r="K85" s="16"/>
      <c r="L85" s="14" t="s">
        <v>11</v>
      </c>
      <c r="M85" s="16"/>
      <c r="N85" s="16"/>
      <c r="O85" s="14" t="s">
        <v>19</v>
      </c>
      <c r="P85" s="16"/>
      <c r="Q85" s="16">
        <v>-105</v>
      </c>
    </row>
    <row r="86" spans="1:17" x14ac:dyDescent="0.25">
      <c r="A86" s="8" t="s">
        <v>46</v>
      </c>
      <c r="B86" s="9"/>
      <c r="C86" s="10" t="s">
        <v>11</v>
      </c>
      <c r="D86" s="9"/>
      <c r="E86" s="9"/>
      <c r="F86" s="10" t="s">
        <v>11</v>
      </c>
      <c r="G86" s="9"/>
      <c r="H86" s="9">
        <f>SUM(H79:H85)</f>
        <v>-665</v>
      </c>
      <c r="J86" s="15" t="s">
        <v>45</v>
      </c>
      <c r="K86" s="16"/>
      <c r="L86" s="14" t="s">
        <v>11</v>
      </c>
      <c r="M86" s="16"/>
      <c r="N86" s="16"/>
      <c r="O86" s="14" t="s">
        <v>34</v>
      </c>
      <c r="P86" s="16"/>
      <c r="Q86" s="16">
        <v>-125</v>
      </c>
    </row>
    <row r="87" spans="1:17" x14ac:dyDescent="0.25">
      <c r="A87" s="8" t="s">
        <v>47</v>
      </c>
      <c r="B87" s="9"/>
      <c r="C87" s="10" t="s">
        <v>11</v>
      </c>
      <c r="D87" s="9"/>
      <c r="E87" s="9"/>
      <c r="F87" s="10" t="s">
        <v>11</v>
      </c>
      <c r="G87" s="9"/>
      <c r="H87" s="9">
        <f>SUM(H77,H86)</f>
        <v>-3150.1224999999999</v>
      </c>
      <c r="J87" s="13" t="s">
        <v>46</v>
      </c>
      <c r="K87" s="9"/>
      <c r="L87" s="14" t="s">
        <v>11</v>
      </c>
      <c r="M87" s="9"/>
      <c r="N87" s="9"/>
      <c r="O87" s="14" t="s">
        <v>11</v>
      </c>
      <c r="P87" s="9"/>
      <c r="Q87" s="9">
        <f>SUM(Q79:Q86)</f>
        <v>-695</v>
      </c>
    </row>
    <row r="88" spans="1:17" x14ac:dyDescent="0.25">
      <c r="A88" s="8" t="s">
        <v>48</v>
      </c>
      <c r="B88" s="9"/>
      <c r="C88" s="10" t="s">
        <v>11</v>
      </c>
      <c r="D88" s="9"/>
      <c r="E88" s="9"/>
      <c r="F88" s="10" t="s">
        <v>11</v>
      </c>
      <c r="G88" s="9"/>
      <c r="H88" s="9">
        <f>SUM(H66,H87)</f>
        <v>661.46500000000015</v>
      </c>
      <c r="J88" s="13" t="s">
        <v>47</v>
      </c>
      <c r="K88" s="9"/>
      <c r="L88" s="14" t="s">
        <v>11</v>
      </c>
      <c r="M88" s="9"/>
      <c r="N88" s="9"/>
      <c r="O88" s="14" t="s">
        <v>11</v>
      </c>
      <c r="P88" s="9"/>
      <c r="Q88" s="9">
        <f>SUM(Q77,Q87)</f>
        <v>-3250.33</v>
      </c>
    </row>
    <row r="89" spans="1:17" x14ac:dyDescent="0.25">
      <c r="J89" s="13" t="s">
        <v>48</v>
      </c>
      <c r="K89" s="9"/>
      <c r="L89" s="14" t="s">
        <v>11</v>
      </c>
      <c r="M89" s="9"/>
      <c r="N89" s="9"/>
      <c r="O89" s="14" t="s">
        <v>11</v>
      </c>
      <c r="P89" s="9"/>
      <c r="Q89" s="9">
        <f>SUM(Q66,Q88)</f>
        <v>520.04500000000007</v>
      </c>
    </row>
    <row r="90" spans="1:17" x14ac:dyDescent="0.25">
      <c r="A90" s="1" t="s">
        <v>49</v>
      </c>
    </row>
    <row r="91" spans="1:17" x14ac:dyDescent="0.25">
      <c r="A91" s="1" t="s">
        <v>56</v>
      </c>
      <c r="J91" s="12" t="s">
        <v>49</v>
      </c>
    </row>
    <row r="92" spans="1:17" x14ac:dyDescent="0.25">
      <c r="A92" s="1" t="s">
        <v>57</v>
      </c>
      <c r="J92" s="12" t="s">
        <v>56</v>
      </c>
    </row>
    <row r="93" spans="1:17" x14ac:dyDescent="0.25">
      <c r="A93" s="1" t="s">
        <v>58</v>
      </c>
      <c r="J93" s="12" t="s">
        <v>57</v>
      </c>
    </row>
    <row r="94" spans="1:17" x14ac:dyDescent="0.25">
      <c r="J94" s="12" t="s">
        <v>58</v>
      </c>
    </row>
    <row r="95" spans="1:17" x14ac:dyDescent="0.25">
      <c r="A95" s="1" t="s">
        <v>53</v>
      </c>
    </row>
    <row r="96" spans="1:17" x14ac:dyDescent="0.25">
      <c r="J96" s="12" t="s">
        <v>53</v>
      </c>
    </row>
    <row r="98" spans="1:17" x14ac:dyDescent="0.25">
      <c r="A98" t="s">
        <v>59</v>
      </c>
      <c r="J98" t="s">
        <v>59</v>
      </c>
    </row>
    <row r="99" spans="1:17" x14ac:dyDescent="0.25">
      <c r="A99" s="1" t="s">
        <v>1</v>
      </c>
      <c r="B99" s="1" t="s">
        <v>2</v>
      </c>
      <c r="J99" s="12" t="s">
        <v>1</v>
      </c>
      <c r="K99" s="12" t="s">
        <v>2</v>
      </c>
    </row>
    <row r="100" spans="1:17" x14ac:dyDescent="0.25">
      <c r="A100" s="1" t="s">
        <v>3</v>
      </c>
      <c r="B100" s="1" t="s">
        <v>4</v>
      </c>
      <c r="J100" s="12" t="s">
        <v>3</v>
      </c>
      <c r="K100" s="12" t="s">
        <v>100</v>
      </c>
    </row>
    <row r="101" spans="1:17" x14ac:dyDescent="0.25">
      <c r="A101" s="1" t="s">
        <v>5</v>
      </c>
      <c r="B101" s="1" t="s">
        <v>6</v>
      </c>
      <c r="J101" s="12" t="s">
        <v>5</v>
      </c>
      <c r="K101" s="12" t="s">
        <v>6</v>
      </c>
    </row>
    <row r="102" spans="1:17" x14ac:dyDescent="0.25">
      <c r="A102" s="1" t="s">
        <v>7</v>
      </c>
      <c r="B102" s="1" t="s">
        <v>8</v>
      </c>
      <c r="J102" s="12" t="s">
        <v>7</v>
      </c>
      <c r="K102" s="12" t="s">
        <v>8</v>
      </c>
    </row>
    <row r="104" spans="1:17" x14ac:dyDescent="0.25">
      <c r="A104" s="6" t="s">
        <v>9</v>
      </c>
      <c r="B104" s="7" t="s">
        <v>10</v>
      </c>
      <c r="C104" s="7" t="s">
        <v>11</v>
      </c>
      <c r="D104" s="7" t="s">
        <v>12</v>
      </c>
      <c r="E104" s="7" t="s">
        <v>13</v>
      </c>
      <c r="F104" s="7" t="s">
        <v>11</v>
      </c>
      <c r="G104" s="7" t="s">
        <v>14</v>
      </c>
      <c r="H104" s="7" t="s">
        <v>15</v>
      </c>
      <c r="J104" s="6" t="s">
        <v>9</v>
      </c>
      <c r="K104" s="7" t="s">
        <v>10</v>
      </c>
      <c r="L104" s="7" t="s">
        <v>11</v>
      </c>
      <c r="M104" s="7" t="s">
        <v>12</v>
      </c>
      <c r="N104" s="7" t="s">
        <v>13</v>
      </c>
      <c r="O104" s="7" t="s">
        <v>11</v>
      </c>
      <c r="P104" s="7" t="s">
        <v>14</v>
      </c>
      <c r="Q104" s="7" t="s">
        <v>15</v>
      </c>
    </row>
    <row r="106" spans="1:17" x14ac:dyDescent="0.25">
      <c r="A106" s="1" t="s">
        <v>60</v>
      </c>
      <c r="J106" s="12" t="s">
        <v>60</v>
      </c>
    </row>
    <row r="108" spans="1:17" x14ac:dyDescent="0.25">
      <c r="A108" s="1" t="s">
        <v>53</v>
      </c>
      <c r="J108" s="12" t="s">
        <v>53</v>
      </c>
    </row>
    <row r="110" spans="1:17" x14ac:dyDescent="0.25">
      <c r="A110" t="s">
        <v>61</v>
      </c>
      <c r="J110" t="s">
        <v>61</v>
      </c>
    </row>
    <row r="111" spans="1:17" x14ac:dyDescent="0.25">
      <c r="A111" s="1" t="s">
        <v>1</v>
      </c>
      <c r="B111" s="1" t="s">
        <v>2</v>
      </c>
      <c r="J111" s="12" t="s">
        <v>1</v>
      </c>
      <c r="K111" s="12" t="s">
        <v>2</v>
      </c>
    </row>
    <row r="112" spans="1:17" x14ac:dyDescent="0.25">
      <c r="A112" s="1" t="s">
        <v>3</v>
      </c>
      <c r="B112" s="1" t="s">
        <v>4</v>
      </c>
      <c r="J112" s="12" t="s">
        <v>3</v>
      </c>
      <c r="K112" s="12" t="s">
        <v>100</v>
      </c>
    </row>
    <row r="113" spans="1:17" x14ac:dyDescent="0.25">
      <c r="A113" s="1" t="s">
        <v>5</v>
      </c>
      <c r="B113" s="1" t="s">
        <v>6</v>
      </c>
      <c r="J113" s="12" t="s">
        <v>5</v>
      </c>
      <c r="K113" s="12" t="s">
        <v>6</v>
      </c>
    </row>
    <row r="114" spans="1:17" x14ac:dyDescent="0.25">
      <c r="A114" s="1" t="s">
        <v>7</v>
      </c>
      <c r="B114" s="1" t="s">
        <v>8</v>
      </c>
      <c r="J114" s="12" t="s">
        <v>7</v>
      </c>
      <c r="K114" s="12" t="s">
        <v>8</v>
      </c>
    </row>
    <row r="116" spans="1:17" x14ac:dyDescent="0.25">
      <c r="A116" s="6" t="s">
        <v>9</v>
      </c>
      <c r="B116" s="7" t="s">
        <v>10</v>
      </c>
      <c r="C116" s="7" t="s">
        <v>11</v>
      </c>
      <c r="D116" s="7" t="s">
        <v>12</v>
      </c>
      <c r="E116" s="7" t="s">
        <v>13</v>
      </c>
      <c r="F116" s="7" t="s">
        <v>11</v>
      </c>
      <c r="G116" s="7" t="s">
        <v>14</v>
      </c>
      <c r="H116" s="7" t="s">
        <v>15</v>
      </c>
      <c r="J116" s="6" t="s">
        <v>9</v>
      </c>
      <c r="K116" s="7" t="s">
        <v>10</v>
      </c>
      <c r="L116" s="7" t="s">
        <v>11</v>
      </c>
      <c r="M116" s="7" t="s">
        <v>12</v>
      </c>
      <c r="N116" s="7" t="s">
        <v>13</v>
      </c>
      <c r="O116" s="7" t="s">
        <v>11</v>
      </c>
      <c r="P116" s="7" t="s">
        <v>14</v>
      </c>
      <c r="Q116" s="7" t="s">
        <v>15</v>
      </c>
    </row>
    <row r="118" spans="1:17" x14ac:dyDescent="0.25">
      <c r="A118" s="1" t="s">
        <v>60</v>
      </c>
      <c r="J118" s="12" t="s">
        <v>60</v>
      </c>
    </row>
    <row r="120" spans="1:17" x14ac:dyDescent="0.25">
      <c r="A120" s="1" t="s">
        <v>53</v>
      </c>
      <c r="J120" s="12" t="s">
        <v>53</v>
      </c>
    </row>
    <row r="122" spans="1:17" x14ac:dyDescent="0.25">
      <c r="A122" t="s">
        <v>62</v>
      </c>
      <c r="J122" t="s">
        <v>62</v>
      </c>
    </row>
    <row r="123" spans="1:17" x14ac:dyDescent="0.25">
      <c r="A123" s="1" t="s">
        <v>1</v>
      </c>
      <c r="B123" s="1" t="s">
        <v>2</v>
      </c>
      <c r="J123" s="12" t="s">
        <v>1</v>
      </c>
      <c r="K123" s="12" t="s">
        <v>2</v>
      </c>
    </row>
    <row r="124" spans="1:17" x14ac:dyDescent="0.25">
      <c r="A124" s="1" t="s">
        <v>3</v>
      </c>
      <c r="B124" s="1" t="s">
        <v>4</v>
      </c>
      <c r="J124" s="12" t="s">
        <v>3</v>
      </c>
      <c r="K124" s="12" t="s">
        <v>100</v>
      </c>
    </row>
    <row r="125" spans="1:17" x14ac:dyDescent="0.25">
      <c r="A125" s="1" t="s">
        <v>5</v>
      </c>
      <c r="B125" s="1" t="s">
        <v>6</v>
      </c>
      <c r="J125" s="12" t="s">
        <v>5</v>
      </c>
      <c r="K125" s="12" t="s">
        <v>6</v>
      </c>
    </row>
    <row r="126" spans="1:17" x14ac:dyDescent="0.25">
      <c r="A126" s="1" t="s">
        <v>7</v>
      </c>
      <c r="B126" s="1" t="s">
        <v>8</v>
      </c>
      <c r="J126" s="12" t="s">
        <v>7</v>
      </c>
      <c r="K126" s="12" t="s">
        <v>8</v>
      </c>
    </row>
    <row r="128" spans="1:17" x14ac:dyDescent="0.25">
      <c r="A128" s="6" t="s">
        <v>9</v>
      </c>
      <c r="B128" s="7" t="s">
        <v>10</v>
      </c>
      <c r="C128" s="7" t="s">
        <v>11</v>
      </c>
      <c r="D128" s="7" t="s">
        <v>12</v>
      </c>
      <c r="E128" s="7" t="s">
        <v>13</v>
      </c>
      <c r="F128" s="7" t="s">
        <v>11</v>
      </c>
      <c r="G128" s="7" t="s">
        <v>14</v>
      </c>
      <c r="H128" s="7" t="s">
        <v>15</v>
      </c>
      <c r="J128" s="6" t="s">
        <v>9</v>
      </c>
      <c r="K128" s="7" t="s">
        <v>10</v>
      </c>
      <c r="L128" s="7" t="s">
        <v>11</v>
      </c>
      <c r="M128" s="7" t="s">
        <v>12</v>
      </c>
      <c r="N128" s="7" t="s">
        <v>13</v>
      </c>
      <c r="O128" s="7" t="s">
        <v>11</v>
      </c>
      <c r="P128" s="7" t="s">
        <v>14</v>
      </c>
      <c r="Q128" s="7" t="s">
        <v>15</v>
      </c>
    </row>
    <row r="130" spans="1:17" x14ac:dyDescent="0.25">
      <c r="A130" s="1" t="s">
        <v>60</v>
      </c>
      <c r="J130" s="12" t="s">
        <v>60</v>
      </c>
    </row>
    <row r="132" spans="1:17" x14ac:dyDescent="0.25">
      <c r="A132" s="1" t="s">
        <v>53</v>
      </c>
      <c r="J132" s="12" t="s">
        <v>53</v>
      </c>
    </row>
    <row r="134" spans="1:17" x14ac:dyDescent="0.25">
      <c r="A134" t="s">
        <v>63</v>
      </c>
      <c r="J134" t="s">
        <v>63</v>
      </c>
    </row>
    <row r="135" spans="1:17" x14ac:dyDescent="0.25">
      <c r="A135" s="1" t="s">
        <v>1</v>
      </c>
      <c r="B135" s="1" t="s">
        <v>2</v>
      </c>
      <c r="J135" s="12" t="s">
        <v>1</v>
      </c>
      <c r="K135" s="12" t="s">
        <v>2</v>
      </c>
    </row>
    <row r="136" spans="1:17" x14ac:dyDescent="0.25">
      <c r="A136" s="1" t="s">
        <v>3</v>
      </c>
      <c r="B136" s="1" t="s">
        <v>4</v>
      </c>
      <c r="J136" s="12" t="s">
        <v>3</v>
      </c>
      <c r="K136" s="12" t="s">
        <v>100</v>
      </c>
    </row>
    <row r="137" spans="1:17" x14ac:dyDescent="0.25">
      <c r="A137" s="1" t="s">
        <v>5</v>
      </c>
      <c r="B137" s="1" t="s">
        <v>6</v>
      </c>
      <c r="J137" s="12" t="s">
        <v>5</v>
      </c>
      <c r="K137" s="12" t="s">
        <v>6</v>
      </c>
    </row>
    <row r="138" spans="1:17" x14ac:dyDescent="0.25">
      <c r="A138" s="1" t="s">
        <v>7</v>
      </c>
      <c r="B138" s="1" t="s">
        <v>8</v>
      </c>
      <c r="J138" s="12" t="s">
        <v>7</v>
      </c>
      <c r="K138" s="12" t="s">
        <v>8</v>
      </c>
    </row>
    <row r="140" spans="1:17" x14ac:dyDescent="0.25">
      <c r="A140" s="6" t="s">
        <v>9</v>
      </c>
      <c r="B140" s="7" t="s">
        <v>10</v>
      </c>
      <c r="C140" s="7" t="s">
        <v>11</v>
      </c>
      <c r="D140" s="7" t="s">
        <v>12</v>
      </c>
      <c r="E140" s="7" t="s">
        <v>13</v>
      </c>
      <c r="F140" s="7" t="s">
        <v>11</v>
      </c>
      <c r="G140" s="7" t="s">
        <v>14</v>
      </c>
      <c r="H140" s="7" t="s">
        <v>15</v>
      </c>
      <c r="J140" s="6" t="s">
        <v>9</v>
      </c>
      <c r="K140" s="7" t="s">
        <v>10</v>
      </c>
      <c r="L140" s="7" t="s">
        <v>11</v>
      </c>
      <c r="M140" s="7" t="s">
        <v>12</v>
      </c>
      <c r="N140" s="7" t="s">
        <v>13</v>
      </c>
      <c r="O140" s="7" t="s">
        <v>11</v>
      </c>
      <c r="P140" s="7" t="s">
        <v>14</v>
      </c>
      <c r="Q140" s="7" t="s">
        <v>15</v>
      </c>
    </row>
    <row r="142" spans="1:17" x14ac:dyDescent="0.25">
      <c r="A142" s="1" t="s">
        <v>60</v>
      </c>
      <c r="J142" s="12" t="s">
        <v>60</v>
      </c>
    </row>
    <row r="144" spans="1:17" x14ac:dyDescent="0.25">
      <c r="A144" s="1" t="s">
        <v>53</v>
      </c>
      <c r="J144" s="12" t="s">
        <v>53</v>
      </c>
    </row>
    <row r="146" spans="1:17" x14ac:dyDescent="0.25">
      <c r="A146" t="s">
        <v>64</v>
      </c>
      <c r="J146" t="s">
        <v>64</v>
      </c>
    </row>
    <row r="147" spans="1:17" x14ac:dyDescent="0.25">
      <c r="A147" s="1" t="s">
        <v>1</v>
      </c>
      <c r="B147" s="1" t="s">
        <v>2</v>
      </c>
      <c r="J147" s="12" t="s">
        <v>1</v>
      </c>
      <c r="K147" s="12" t="s">
        <v>2</v>
      </c>
    </row>
    <row r="148" spans="1:17" x14ac:dyDescent="0.25">
      <c r="A148" s="1" t="s">
        <v>3</v>
      </c>
      <c r="B148" s="1" t="s">
        <v>4</v>
      </c>
      <c r="J148" s="12" t="s">
        <v>3</v>
      </c>
      <c r="K148" s="12" t="s">
        <v>100</v>
      </c>
    </row>
    <row r="149" spans="1:17" x14ac:dyDescent="0.25">
      <c r="A149" s="1" t="s">
        <v>5</v>
      </c>
      <c r="B149" s="1" t="s">
        <v>6</v>
      </c>
      <c r="J149" s="12" t="s">
        <v>5</v>
      </c>
      <c r="K149" s="12" t="s">
        <v>6</v>
      </c>
    </row>
    <row r="150" spans="1:17" x14ac:dyDescent="0.25">
      <c r="A150" s="1" t="s">
        <v>7</v>
      </c>
      <c r="B150" s="1" t="s">
        <v>8</v>
      </c>
      <c r="J150" s="12" t="s">
        <v>7</v>
      </c>
      <c r="K150" s="12" t="s">
        <v>8</v>
      </c>
    </row>
    <row r="152" spans="1:17" x14ac:dyDescent="0.25">
      <c r="A152" s="6" t="s">
        <v>9</v>
      </c>
      <c r="B152" s="7" t="s">
        <v>10</v>
      </c>
      <c r="C152" s="7" t="s">
        <v>11</v>
      </c>
      <c r="D152" s="7" t="s">
        <v>12</v>
      </c>
      <c r="E152" s="7" t="s">
        <v>13</v>
      </c>
      <c r="F152" s="7" t="s">
        <v>11</v>
      </c>
      <c r="G152" s="7" t="s">
        <v>14</v>
      </c>
      <c r="H152" s="7" t="s">
        <v>15</v>
      </c>
      <c r="J152" s="6" t="s">
        <v>9</v>
      </c>
      <c r="K152" s="7" t="s">
        <v>10</v>
      </c>
      <c r="L152" s="7" t="s">
        <v>11</v>
      </c>
      <c r="M152" s="7" t="s">
        <v>12</v>
      </c>
      <c r="N152" s="7" t="s">
        <v>13</v>
      </c>
      <c r="O152" s="7" t="s">
        <v>11</v>
      </c>
      <c r="P152" s="7" t="s">
        <v>14</v>
      </c>
      <c r="Q152" s="7" t="s">
        <v>15</v>
      </c>
    </row>
    <row r="154" spans="1:17" x14ac:dyDescent="0.25">
      <c r="A154" s="1" t="s">
        <v>60</v>
      </c>
      <c r="J154" s="12" t="s">
        <v>60</v>
      </c>
    </row>
    <row r="156" spans="1:17" x14ac:dyDescent="0.25">
      <c r="A156" s="1" t="s">
        <v>53</v>
      </c>
      <c r="J156" s="12" t="s">
        <v>53</v>
      </c>
    </row>
    <row r="158" spans="1:17" x14ac:dyDescent="0.25">
      <c r="A158" t="s">
        <v>65</v>
      </c>
      <c r="J158" t="s">
        <v>65</v>
      </c>
    </row>
    <row r="159" spans="1:17" x14ac:dyDescent="0.25">
      <c r="A159" s="1" t="s">
        <v>1</v>
      </c>
      <c r="B159" s="1" t="s">
        <v>2</v>
      </c>
      <c r="J159" s="12" t="s">
        <v>1</v>
      </c>
      <c r="K159" s="12" t="s">
        <v>2</v>
      </c>
    </row>
    <row r="160" spans="1:17" x14ac:dyDescent="0.25">
      <c r="A160" s="1" t="s">
        <v>3</v>
      </c>
      <c r="B160" s="1" t="s">
        <v>4</v>
      </c>
      <c r="J160" s="12" t="s">
        <v>3</v>
      </c>
      <c r="K160" s="12" t="s">
        <v>100</v>
      </c>
    </row>
    <row r="161" spans="1:17" x14ac:dyDescent="0.25">
      <c r="A161" s="1" t="s">
        <v>5</v>
      </c>
      <c r="B161" s="1" t="s">
        <v>6</v>
      </c>
      <c r="J161" s="12" t="s">
        <v>5</v>
      </c>
      <c r="K161" s="12" t="s">
        <v>6</v>
      </c>
    </row>
    <row r="162" spans="1:17" x14ac:dyDescent="0.25">
      <c r="A162" s="1" t="s">
        <v>7</v>
      </c>
      <c r="B162" s="1" t="s">
        <v>8</v>
      </c>
      <c r="J162" s="12" t="s">
        <v>7</v>
      </c>
      <c r="K162" s="12" t="s">
        <v>8</v>
      </c>
    </row>
    <row r="164" spans="1:17" x14ac:dyDescent="0.25">
      <c r="A164" s="6" t="s">
        <v>9</v>
      </c>
      <c r="B164" s="7" t="s">
        <v>10</v>
      </c>
      <c r="C164" s="7" t="s">
        <v>11</v>
      </c>
      <c r="D164" s="7" t="s">
        <v>12</v>
      </c>
      <c r="E164" s="7" t="s">
        <v>13</v>
      </c>
      <c r="F164" s="7" t="s">
        <v>11</v>
      </c>
      <c r="G164" s="7" t="s">
        <v>14</v>
      </c>
      <c r="H164" s="7" t="s">
        <v>15</v>
      </c>
      <c r="J164" s="6" t="s">
        <v>9</v>
      </c>
      <c r="K164" s="7" t="s">
        <v>10</v>
      </c>
      <c r="L164" s="7" t="s">
        <v>11</v>
      </c>
      <c r="M164" s="7" t="s">
        <v>12</v>
      </c>
      <c r="N164" s="7" t="s">
        <v>13</v>
      </c>
      <c r="O164" s="7" t="s">
        <v>11</v>
      </c>
      <c r="P164" s="7" t="s">
        <v>14</v>
      </c>
      <c r="Q164" s="7" t="s">
        <v>15</v>
      </c>
    </row>
    <row r="165" spans="1:17" x14ac:dyDescent="0.25">
      <c r="A165" s="8" t="s">
        <v>16</v>
      </c>
      <c r="B165" s="9"/>
      <c r="C165" s="10" t="s">
        <v>11</v>
      </c>
      <c r="D165" s="9"/>
      <c r="E165" s="9"/>
      <c r="F165" s="10" t="s">
        <v>11</v>
      </c>
      <c r="G165" s="9"/>
      <c r="H165" s="9"/>
      <c r="J165" s="13" t="s">
        <v>16</v>
      </c>
      <c r="K165" s="9"/>
      <c r="L165" s="14" t="s">
        <v>11</v>
      </c>
      <c r="M165" s="9"/>
      <c r="N165" s="9"/>
      <c r="O165" s="14" t="s">
        <v>11</v>
      </c>
      <c r="P165" s="9"/>
      <c r="Q165" s="9"/>
    </row>
    <row r="166" spans="1:17" x14ac:dyDescent="0.25">
      <c r="A166" s="11" t="s">
        <v>66</v>
      </c>
      <c r="B166" s="2"/>
      <c r="C166" s="10" t="s">
        <v>19</v>
      </c>
      <c r="D166" s="2"/>
      <c r="E166" s="4">
        <v>-1.02</v>
      </c>
      <c r="F166" s="10" t="s">
        <v>20</v>
      </c>
      <c r="G166" s="2">
        <v>1385.5</v>
      </c>
      <c r="H166" s="2">
        <f>E166*G166</f>
        <v>-1413.21</v>
      </c>
      <c r="J166" s="15" t="s">
        <v>66</v>
      </c>
      <c r="K166" s="16"/>
      <c r="L166" s="14" t="s">
        <v>19</v>
      </c>
      <c r="M166" s="16"/>
      <c r="N166" s="17">
        <v>-1.02</v>
      </c>
      <c r="O166" s="14" t="s">
        <v>20</v>
      </c>
      <c r="P166" s="16">
        <v>1410</v>
      </c>
      <c r="Q166" s="16">
        <f>N166*P166</f>
        <v>-1438.2</v>
      </c>
    </row>
    <row r="167" spans="1:17" x14ac:dyDescent="0.25">
      <c r="A167" s="11" t="s">
        <v>67</v>
      </c>
      <c r="B167" s="2">
        <v>310</v>
      </c>
      <c r="C167" s="10" t="s">
        <v>19</v>
      </c>
      <c r="D167" s="4">
        <f>H167/B167</f>
        <v>31.114999999999998</v>
      </c>
      <c r="E167" s="4">
        <v>0.98</v>
      </c>
      <c r="F167" s="10" t="s">
        <v>20</v>
      </c>
      <c r="G167" s="2">
        <v>9842.5</v>
      </c>
      <c r="H167" s="2">
        <f>E167*G167</f>
        <v>9645.65</v>
      </c>
      <c r="J167" s="15" t="s">
        <v>67</v>
      </c>
      <c r="K167" s="16">
        <v>310</v>
      </c>
      <c r="L167" s="14" t="s">
        <v>19</v>
      </c>
      <c r="M167" s="17">
        <f>Q167/K167</f>
        <v>33.075000000000003</v>
      </c>
      <c r="N167" s="17">
        <v>0.98</v>
      </c>
      <c r="O167" s="14" t="s">
        <v>20</v>
      </c>
      <c r="P167" s="16">
        <v>10462.5</v>
      </c>
      <c r="Q167" s="16">
        <f>N167*P167</f>
        <v>10253.25</v>
      </c>
    </row>
    <row r="168" spans="1:17" x14ac:dyDescent="0.25">
      <c r="A168" s="11" t="s">
        <v>68</v>
      </c>
      <c r="B168" s="2">
        <v>310</v>
      </c>
      <c r="C168" s="10" t="s">
        <v>19</v>
      </c>
      <c r="D168" s="4">
        <f>H168/B168</f>
        <v>5.0225</v>
      </c>
      <c r="E168" s="4">
        <v>0.98</v>
      </c>
      <c r="F168" s="10" t="s">
        <v>20</v>
      </c>
      <c r="G168" s="2">
        <v>1588.75</v>
      </c>
      <c r="H168" s="2">
        <f>E168*G168</f>
        <v>1556.9749999999999</v>
      </c>
      <c r="J168" s="15" t="s">
        <v>68</v>
      </c>
      <c r="K168" s="16">
        <v>310</v>
      </c>
      <c r="L168" s="14" t="s">
        <v>19</v>
      </c>
      <c r="M168" s="17">
        <f>Q168/K168</f>
        <v>5.88</v>
      </c>
      <c r="N168" s="17">
        <v>0.98</v>
      </c>
      <c r="O168" s="14" t="s">
        <v>20</v>
      </c>
      <c r="P168" s="16">
        <v>1860</v>
      </c>
      <c r="Q168" s="16">
        <f>N168*P168</f>
        <v>1822.8</v>
      </c>
    </row>
    <row r="169" spans="1:17" x14ac:dyDescent="0.25">
      <c r="A169" s="11" t="s">
        <v>69</v>
      </c>
      <c r="B169" s="2"/>
      <c r="C169" s="10" t="s">
        <v>11</v>
      </c>
      <c r="D169" s="2"/>
      <c r="E169" s="4">
        <v>0.98</v>
      </c>
      <c r="F169" s="10" t="s">
        <v>20</v>
      </c>
      <c r="G169" s="2">
        <v>900</v>
      </c>
      <c r="H169" s="2">
        <f>E169*G169</f>
        <v>882</v>
      </c>
      <c r="J169" s="15" t="s">
        <v>69</v>
      </c>
      <c r="K169" s="16"/>
      <c r="L169" s="14" t="s">
        <v>11</v>
      </c>
      <c r="M169" s="16"/>
      <c r="N169" s="17">
        <v>0.98</v>
      </c>
      <c r="O169" s="14" t="s">
        <v>20</v>
      </c>
      <c r="P169" s="16">
        <v>900</v>
      </c>
      <c r="Q169" s="16">
        <f>N169*P169</f>
        <v>882</v>
      </c>
    </row>
    <row r="170" spans="1:17" x14ac:dyDescent="0.25">
      <c r="A170" s="11" t="s">
        <v>11</v>
      </c>
      <c r="B170" s="2"/>
      <c r="C170" s="10" t="s">
        <v>11</v>
      </c>
      <c r="D170" s="2"/>
      <c r="E170" s="2"/>
      <c r="F170" s="10" t="s">
        <v>11</v>
      </c>
      <c r="G170" s="2"/>
      <c r="H170" s="2"/>
      <c r="J170" s="15" t="s">
        <v>11</v>
      </c>
      <c r="K170" s="16"/>
      <c r="L170" s="14" t="s">
        <v>11</v>
      </c>
      <c r="M170" s="16"/>
      <c r="N170" s="16"/>
      <c r="O170" s="14" t="s">
        <v>11</v>
      </c>
      <c r="P170" s="16"/>
      <c r="Q170" s="16"/>
    </row>
    <row r="171" spans="1:17" x14ac:dyDescent="0.25">
      <c r="A171" s="11" t="s">
        <v>25</v>
      </c>
      <c r="B171" s="2"/>
      <c r="C171" s="10" t="s">
        <v>11</v>
      </c>
      <c r="D171" s="2"/>
      <c r="E171" s="2"/>
      <c r="F171" s="10" t="s">
        <v>11</v>
      </c>
      <c r="G171" s="2"/>
      <c r="H171" s="2"/>
      <c r="J171" s="15" t="s">
        <v>25</v>
      </c>
      <c r="K171" s="16"/>
      <c r="L171" s="14" t="s">
        <v>11</v>
      </c>
      <c r="M171" s="16"/>
      <c r="N171" s="16"/>
      <c r="O171" s="14" t="s">
        <v>11</v>
      </c>
      <c r="P171" s="16"/>
      <c r="Q171" s="16"/>
    </row>
    <row r="172" spans="1:17" x14ac:dyDescent="0.25">
      <c r="A172" s="11" t="s">
        <v>11</v>
      </c>
      <c r="B172" s="2"/>
      <c r="C172" s="10" t="s">
        <v>11</v>
      </c>
      <c r="D172" s="2"/>
      <c r="E172" s="2"/>
      <c r="F172" s="10" t="s">
        <v>11</v>
      </c>
      <c r="G172" s="2"/>
      <c r="H172" s="2"/>
      <c r="J172" s="15" t="s">
        <v>11</v>
      </c>
      <c r="K172" s="16"/>
      <c r="L172" s="14" t="s">
        <v>11</v>
      </c>
      <c r="M172" s="16"/>
      <c r="N172" s="16"/>
      <c r="O172" s="14" t="s">
        <v>11</v>
      </c>
      <c r="P172" s="16"/>
      <c r="Q172" s="16"/>
    </row>
    <row r="173" spans="1:17" x14ac:dyDescent="0.25">
      <c r="A173" s="8" t="s">
        <v>26</v>
      </c>
      <c r="B173" s="9"/>
      <c r="C173" s="10" t="s">
        <v>11</v>
      </c>
      <c r="D173" s="9"/>
      <c r="E173" s="9"/>
      <c r="F173" s="10" t="s">
        <v>11</v>
      </c>
      <c r="G173" s="9"/>
      <c r="H173" s="9">
        <f>SUM(H166:H172)</f>
        <v>10671.414999999999</v>
      </c>
      <c r="J173" s="13" t="s">
        <v>26</v>
      </c>
      <c r="K173" s="9"/>
      <c r="L173" s="14" t="s">
        <v>11</v>
      </c>
      <c r="M173" s="9"/>
      <c r="N173" s="9"/>
      <c r="O173" s="14" t="s">
        <v>11</v>
      </c>
      <c r="P173" s="9"/>
      <c r="Q173" s="9">
        <f>SUM(Q166:Q172)</f>
        <v>11519.849999999999</v>
      </c>
    </row>
    <row r="174" spans="1:17" x14ac:dyDescent="0.25">
      <c r="A174" s="11" t="s">
        <v>11</v>
      </c>
      <c r="B174" s="2"/>
      <c r="C174" s="10" t="s">
        <v>11</v>
      </c>
      <c r="D174" s="2"/>
      <c r="E174" s="2"/>
      <c r="F174" s="10" t="s">
        <v>11</v>
      </c>
      <c r="G174" s="2"/>
      <c r="H174" s="2"/>
      <c r="J174" s="15" t="s">
        <v>11</v>
      </c>
      <c r="K174" s="16"/>
      <c r="L174" s="14" t="s">
        <v>11</v>
      </c>
      <c r="M174" s="16"/>
      <c r="N174" s="16"/>
      <c r="O174" s="14" t="s">
        <v>11</v>
      </c>
      <c r="P174" s="16"/>
      <c r="Q174" s="16"/>
    </row>
    <row r="175" spans="1:17" x14ac:dyDescent="0.25">
      <c r="A175" s="8" t="s">
        <v>27</v>
      </c>
      <c r="B175" s="9"/>
      <c r="C175" s="10" t="s">
        <v>11</v>
      </c>
      <c r="D175" s="9"/>
      <c r="E175" s="9"/>
      <c r="F175" s="10" t="s">
        <v>11</v>
      </c>
      <c r="G175" s="9"/>
      <c r="H175" s="9"/>
      <c r="J175" s="13" t="s">
        <v>27</v>
      </c>
      <c r="K175" s="9"/>
      <c r="L175" s="14" t="s">
        <v>11</v>
      </c>
      <c r="M175" s="9"/>
      <c r="N175" s="9"/>
      <c r="O175" s="14" t="s">
        <v>11</v>
      </c>
      <c r="P175" s="9"/>
      <c r="Q175" s="9"/>
    </row>
    <row r="176" spans="1:17" x14ac:dyDescent="0.25">
      <c r="A176" s="11" t="s">
        <v>28</v>
      </c>
      <c r="B176" s="2"/>
      <c r="C176" s="10" t="s">
        <v>29</v>
      </c>
      <c r="D176" s="2"/>
      <c r="E176" s="2">
        <v>-210</v>
      </c>
      <c r="F176" s="10" t="s">
        <v>19</v>
      </c>
      <c r="G176" s="4">
        <v>2.5375000000000001</v>
      </c>
      <c r="H176" s="2">
        <f>E176*G176</f>
        <v>-532.875</v>
      </c>
      <c r="J176" s="15" t="s">
        <v>28</v>
      </c>
      <c r="K176" s="16"/>
      <c r="L176" s="14" t="s">
        <v>29</v>
      </c>
      <c r="M176" s="16"/>
      <c r="N176" s="16">
        <v>-210</v>
      </c>
      <c r="O176" s="14" t="s">
        <v>19</v>
      </c>
      <c r="P176" s="17">
        <v>3.4</v>
      </c>
      <c r="Q176" s="16">
        <f>N176*P176</f>
        <v>-714</v>
      </c>
    </row>
    <row r="177" spans="1:17" x14ac:dyDescent="0.25">
      <c r="A177" s="11" t="s">
        <v>70</v>
      </c>
      <c r="B177" s="2"/>
      <c r="C177" s="10" t="s">
        <v>29</v>
      </c>
      <c r="D177" s="2"/>
      <c r="E177" s="2">
        <v>-70</v>
      </c>
      <c r="F177" s="10" t="s">
        <v>19</v>
      </c>
      <c r="G177" s="4">
        <v>4.9375</v>
      </c>
      <c r="H177" s="2">
        <f>E177*G177</f>
        <v>-345.625</v>
      </c>
      <c r="J177" s="15" t="s">
        <v>70</v>
      </c>
      <c r="K177" s="16"/>
      <c r="L177" s="14" t="s">
        <v>29</v>
      </c>
      <c r="M177" s="16"/>
      <c r="N177" s="16">
        <v>-70</v>
      </c>
      <c r="O177" s="14" t="s">
        <v>19</v>
      </c>
      <c r="P177" s="17">
        <v>4.5999999999999996</v>
      </c>
      <c r="Q177" s="16">
        <f>N177*P177</f>
        <v>-322</v>
      </c>
    </row>
    <row r="178" spans="1:17" x14ac:dyDescent="0.25">
      <c r="A178" s="11" t="s">
        <v>71</v>
      </c>
      <c r="B178" s="2"/>
      <c r="C178" s="10" t="s">
        <v>29</v>
      </c>
      <c r="D178" s="2"/>
      <c r="E178" s="2"/>
      <c r="F178" s="10" t="s">
        <v>19</v>
      </c>
      <c r="G178" s="2"/>
      <c r="H178" s="2">
        <v>-200</v>
      </c>
      <c r="J178" s="15" t="s">
        <v>71</v>
      </c>
      <c r="K178" s="16"/>
      <c r="L178" s="14" t="s">
        <v>29</v>
      </c>
      <c r="M178" s="16"/>
      <c r="N178" s="16"/>
      <c r="O178" s="14" t="s">
        <v>19</v>
      </c>
      <c r="P178" s="16"/>
      <c r="Q178" s="16">
        <v>-220</v>
      </c>
    </row>
    <row r="179" spans="1:17" x14ac:dyDescent="0.25">
      <c r="A179" s="11" t="s">
        <v>36</v>
      </c>
      <c r="B179" s="2"/>
      <c r="C179" s="10" t="s">
        <v>34</v>
      </c>
      <c r="D179" s="2"/>
      <c r="E179" s="2">
        <v>-1570</v>
      </c>
      <c r="F179" s="10" t="s">
        <v>35</v>
      </c>
      <c r="G179" s="4">
        <v>1.4</v>
      </c>
      <c r="H179" s="2">
        <f>E179*G179</f>
        <v>-2198</v>
      </c>
      <c r="J179" s="15" t="s">
        <v>36</v>
      </c>
      <c r="K179" s="16"/>
      <c r="L179" s="14" t="s">
        <v>34</v>
      </c>
      <c r="M179" s="16"/>
      <c r="N179" s="16">
        <v>-1570</v>
      </c>
      <c r="O179" s="14" t="s">
        <v>35</v>
      </c>
      <c r="P179" s="17">
        <v>1.43</v>
      </c>
      <c r="Q179" s="16">
        <f>N179*P179</f>
        <v>-2245.1</v>
      </c>
    </row>
    <row r="180" spans="1:17" x14ac:dyDescent="0.25">
      <c r="A180" s="11" t="s">
        <v>72</v>
      </c>
      <c r="B180" s="2">
        <v>-77</v>
      </c>
      <c r="C180" s="10" t="s">
        <v>34</v>
      </c>
      <c r="D180" s="4">
        <f>H180/B180</f>
        <v>4.3824675324675324</v>
      </c>
      <c r="E180" s="2">
        <v>-397</v>
      </c>
      <c r="F180" s="10" t="s">
        <v>19</v>
      </c>
      <c r="G180" s="4">
        <v>0.85</v>
      </c>
      <c r="H180" s="2">
        <f>E180*G180</f>
        <v>-337.45</v>
      </c>
      <c r="J180" s="15" t="s">
        <v>72</v>
      </c>
      <c r="K180" s="16">
        <v>-77</v>
      </c>
      <c r="L180" s="14" t="s">
        <v>34</v>
      </c>
      <c r="M180" s="17">
        <f>Q180/K180</f>
        <v>4.3824675324675324</v>
      </c>
      <c r="N180" s="16">
        <v>-397</v>
      </c>
      <c r="O180" s="14" t="s">
        <v>19</v>
      </c>
      <c r="P180" s="17">
        <v>0.85</v>
      </c>
      <c r="Q180" s="16">
        <f>N180*P180</f>
        <v>-337.45</v>
      </c>
    </row>
    <row r="181" spans="1:17" x14ac:dyDescent="0.25">
      <c r="A181" s="11" t="s">
        <v>33</v>
      </c>
      <c r="B181" s="2"/>
      <c r="C181" s="10" t="s">
        <v>34</v>
      </c>
      <c r="D181" s="2"/>
      <c r="E181" s="2">
        <v>-1610</v>
      </c>
      <c r="F181" s="10" t="s">
        <v>35</v>
      </c>
      <c r="G181" s="4">
        <v>0.76</v>
      </c>
      <c r="H181" s="2">
        <f>E181*G181</f>
        <v>-1223.5999999999999</v>
      </c>
      <c r="J181" s="15" t="s">
        <v>33</v>
      </c>
      <c r="K181" s="16"/>
      <c r="L181" s="14" t="s">
        <v>34</v>
      </c>
      <c r="M181" s="16"/>
      <c r="N181" s="16">
        <v>-1610</v>
      </c>
      <c r="O181" s="14" t="s">
        <v>35</v>
      </c>
      <c r="P181" s="17">
        <v>0.81</v>
      </c>
      <c r="Q181" s="16">
        <f>N181*P181</f>
        <v>-1304.1000000000001</v>
      </c>
    </row>
    <row r="182" spans="1:17" x14ac:dyDescent="0.25">
      <c r="A182" s="8" t="s">
        <v>38</v>
      </c>
      <c r="B182" s="9"/>
      <c r="C182" s="10" t="s">
        <v>11</v>
      </c>
      <c r="D182" s="9"/>
      <c r="E182" s="9"/>
      <c r="F182" s="10" t="s">
        <v>11</v>
      </c>
      <c r="G182" s="9"/>
      <c r="H182" s="9">
        <f>SUM(H176:H181)</f>
        <v>-4837.5499999999993</v>
      </c>
      <c r="J182" s="13" t="s">
        <v>38</v>
      </c>
      <c r="K182" s="9"/>
      <c r="L182" s="14" t="s">
        <v>11</v>
      </c>
      <c r="M182" s="9"/>
      <c r="N182" s="9"/>
      <c r="O182" s="14" t="s">
        <v>11</v>
      </c>
      <c r="P182" s="9"/>
      <c r="Q182" s="9">
        <f>SUM(Q176:Q181)</f>
        <v>-5142.6499999999996</v>
      </c>
    </row>
    <row r="183" spans="1:17" x14ac:dyDescent="0.25">
      <c r="A183" s="11" t="s">
        <v>40</v>
      </c>
      <c r="B183" s="2"/>
      <c r="C183" s="10" t="s">
        <v>11</v>
      </c>
      <c r="D183" s="2"/>
      <c r="E183" s="2"/>
      <c r="F183" s="10" t="s">
        <v>34</v>
      </c>
      <c r="G183" s="2"/>
      <c r="H183" s="2">
        <v>-200</v>
      </c>
      <c r="J183" s="15" t="s">
        <v>40</v>
      </c>
      <c r="K183" s="16"/>
      <c r="L183" s="14" t="s">
        <v>11</v>
      </c>
      <c r="M183" s="16"/>
      <c r="N183" s="16"/>
      <c r="O183" s="14" t="s">
        <v>34</v>
      </c>
      <c r="P183" s="16"/>
      <c r="Q183" s="16">
        <v>-300</v>
      </c>
    </row>
    <row r="184" spans="1:17" x14ac:dyDescent="0.25">
      <c r="A184" s="11" t="s">
        <v>73</v>
      </c>
      <c r="B184" s="2"/>
      <c r="C184" s="10" t="s">
        <v>11</v>
      </c>
      <c r="D184" s="2"/>
      <c r="E184" s="2"/>
      <c r="F184" s="10" t="s">
        <v>34</v>
      </c>
      <c r="G184" s="2"/>
      <c r="H184" s="2">
        <v>-150</v>
      </c>
      <c r="J184" s="15" t="s">
        <v>73</v>
      </c>
      <c r="K184" s="16"/>
      <c r="L184" s="14" t="s">
        <v>11</v>
      </c>
      <c r="M184" s="16"/>
      <c r="N184" s="16"/>
      <c r="O184" s="14" t="s">
        <v>34</v>
      </c>
      <c r="P184" s="16"/>
      <c r="Q184" s="16">
        <v>-165</v>
      </c>
    </row>
    <row r="185" spans="1:17" x14ac:dyDescent="0.25">
      <c r="A185" s="11" t="s">
        <v>44</v>
      </c>
      <c r="B185" s="2"/>
      <c r="C185" s="10" t="s">
        <v>11</v>
      </c>
      <c r="D185" s="2"/>
      <c r="E185" s="3">
        <v>-700</v>
      </c>
      <c r="F185" s="10" t="s">
        <v>19</v>
      </c>
      <c r="G185" s="4">
        <v>0.85</v>
      </c>
      <c r="H185" s="2">
        <f>E185*G185</f>
        <v>-595</v>
      </c>
      <c r="J185" s="15" t="s">
        <v>44</v>
      </c>
      <c r="K185" s="16"/>
      <c r="L185" s="14" t="s">
        <v>11</v>
      </c>
      <c r="M185" s="16"/>
      <c r="N185" s="18">
        <v>-700</v>
      </c>
      <c r="O185" s="14" t="s">
        <v>19</v>
      </c>
      <c r="P185" s="17">
        <v>0.85</v>
      </c>
      <c r="Q185" s="16">
        <f>N185*P185</f>
        <v>-595</v>
      </c>
    </row>
    <row r="186" spans="1:17" x14ac:dyDescent="0.25">
      <c r="A186" s="11" t="s">
        <v>74</v>
      </c>
      <c r="B186" s="2"/>
      <c r="C186" s="10" t="s">
        <v>11</v>
      </c>
      <c r="D186" s="2"/>
      <c r="E186" s="2"/>
      <c r="F186" s="10" t="s">
        <v>34</v>
      </c>
      <c r="G186" s="2"/>
      <c r="H186" s="2">
        <v>-250</v>
      </c>
      <c r="J186" s="15" t="s">
        <v>74</v>
      </c>
      <c r="K186" s="16"/>
      <c r="L186" s="14" t="s">
        <v>11</v>
      </c>
      <c r="M186" s="16"/>
      <c r="N186" s="16"/>
      <c r="O186" s="14" t="s">
        <v>34</v>
      </c>
      <c r="P186" s="16"/>
      <c r="Q186" s="16">
        <v>-250</v>
      </c>
    </row>
    <row r="187" spans="1:17" x14ac:dyDescent="0.25">
      <c r="A187" s="8" t="s">
        <v>46</v>
      </c>
      <c r="B187" s="9"/>
      <c r="C187" s="10" t="s">
        <v>11</v>
      </c>
      <c r="D187" s="9"/>
      <c r="E187" s="9"/>
      <c r="F187" s="10" t="s">
        <v>11</v>
      </c>
      <c r="G187" s="9"/>
      <c r="H187" s="9">
        <f>SUM(H183:H186)</f>
        <v>-1195</v>
      </c>
      <c r="J187" s="13" t="s">
        <v>46</v>
      </c>
      <c r="K187" s="9"/>
      <c r="L187" s="14" t="s">
        <v>11</v>
      </c>
      <c r="M187" s="9"/>
      <c r="N187" s="9"/>
      <c r="O187" s="14" t="s">
        <v>11</v>
      </c>
      <c r="P187" s="9"/>
      <c r="Q187" s="9">
        <f>SUM(Q183:Q186)</f>
        <v>-1310</v>
      </c>
    </row>
    <row r="188" spans="1:17" x14ac:dyDescent="0.25">
      <c r="A188" s="8" t="s">
        <v>47</v>
      </c>
      <c r="B188" s="9"/>
      <c r="C188" s="10" t="s">
        <v>11</v>
      </c>
      <c r="D188" s="9"/>
      <c r="E188" s="9"/>
      <c r="F188" s="10" t="s">
        <v>11</v>
      </c>
      <c r="G188" s="9"/>
      <c r="H188" s="9">
        <f>SUM(H182,H187)</f>
        <v>-6032.5499999999993</v>
      </c>
      <c r="J188" s="13" t="s">
        <v>47</v>
      </c>
      <c r="K188" s="9"/>
      <c r="L188" s="14" t="s">
        <v>11</v>
      </c>
      <c r="M188" s="9"/>
      <c r="N188" s="9"/>
      <c r="O188" s="14" t="s">
        <v>11</v>
      </c>
      <c r="P188" s="9"/>
      <c r="Q188" s="9">
        <f>SUM(Q182,Q187)</f>
        <v>-6452.65</v>
      </c>
    </row>
    <row r="189" spans="1:17" x14ac:dyDescent="0.25">
      <c r="A189" s="8" t="s">
        <v>75</v>
      </c>
      <c r="B189" s="9"/>
      <c r="C189" s="10" t="s">
        <v>11</v>
      </c>
      <c r="D189" s="9"/>
      <c r="E189" s="9"/>
      <c r="F189" s="10" t="s">
        <v>11</v>
      </c>
      <c r="G189" s="9"/>
      <c r="H189" s="9">
        <f>SUM(H173,H188)</f>
        <v>4638.8649999999998</v>
      </c>
      <c r="J189" s="13" t="s">
        <v>75</v>
      </c>
      <c r="K189" s="9"/>
      <c r="L189" s="14" t="s">
        <v>11</v>
      </c>
      <c r="M189" s="9"/>
      <c r="N189" s="9"/>
      <c r="O189" s="14" t="s">
        <v>11</v>
      </c>
      <c r="P189" s="9"/>
      <c r="Q189" s="9">
        <f>SUM(Q173,Q188)</f>
        <v>5067.1999999999989</v>
      </c>
    </row>
    <row r="191" spans="1:17" x14ac:dyDescent="0.25">
      <c r="A191" s="1" t="s">
        <v>76</v>
      </c>
      <c r="J191" s="12" t="s">
        <v>76</v>
      </c>
    </row>
    <row r="192" spans="1:17" x14ac:dyDescent="0.25">
      <c r="A192" s="1" t="s">
        <v>77</v>
      </c>
      <c r="J192" s="12" t="s">
        <v>77</v>
      </c>
    </row>
    <row r="193" spans="1:17" x14ac:dyDescent="0.25">
      <c r="A193" s="1" t="s">
        <v>78</v>
      </c>
      <c r="J193" s="12" t="s">
        <v>78</v>
      </c>
    </row>
    <row r="194" spans="1:17" x14ac:dyDescent="0.25">
      <c r="A194" s="1" t="s">
        <v>79</v>
      </c>
      <c r="J194" s="12" t="s">
        <v>79</v>
      </c>
    </row>
    <row r="196" spans="1:17" x14ac:dyDescent="0.25">
      <c r="A196" s="1" t="s">
        <v>53</v>
      </c>
      <c r="J196" s="12" t="s">
        <v>53</v>
      </c>
    </row>
    <row r="198" spans="1:17" x14ac:dyDescent="0.25">
      <c r="A198" t="s">
        <v>80</v>
      </c>
      <c r="J198" t="s">
        <v>80</v>
      </c>
    </row>
    <row r="199" spans="1:17" x14ac:dyDescent="0.25">
      <c r="A199" s="1" t="s">
        <v>1</v>
      </c>
      <c r="B199" s="1" t="s">
        <v>2</v>
      </c>
      <c r="J199" s="12" t="s">
        <v>1</v>
      </c>
      <c r="K199" s="12" t="s">
        <v>2</v>
      </c>
    </row>
    <row r="200" spans="1:17" x14ac:dyDescent="0.25">
      <c r="A200" s="1" t="s">
        <v>3</v>
      </c>
      <c r="B200" s="1" t="s">
        <v>4</v>
      </c>
      <c r="J200" s="12" t="s">
        <v>3</v>
      </c>
      <c r="K200" s="12" t="s">
        <v>100</v>
      </c>
    </row>
    <row r="201" spans="1:17" x14ac:dyDescent="0.25">
      <c r="A201" s="1" t="s">
        <v>5</v>
      </c>
      <c r="B201" s="1" t="s">
        <v>6</v>
      </c>
      <c r="J201" s="12" t="s">
        <v>5</v>
      </c>
      <c r="K201" s="12" t="s">
        <v>6</v>
      </c>
    </row>
    <row r="202" spans="1:17" x14ac:dyDescent="0.25">
      <c r="A202" s="1" t="s">
        <v>7</v>
      </c>
      <c r="B202" s="1" t="s">
        <v>8</v>
      </c>
      <c r="J202" s="12" t="s">
        <v>7</v>
      </c>
      <c r="K202" s="12" t="s">
        <v>8</v>
      </c>
    </row>
    <row r="204" spans="1:17" x14ac:dyDescent="0.25">
      <c r="A204" s="6" t="s">
        <v>9</v>
      </c>
      <c r="B204" s="7" t="s">
        <v>10</v>
      </c>
      <c r="C204" s="7" t="s">
        <v>11</v>
      </c>
      <c r="D204" s="7" t="s">
        <v>12</v>
      </c>
      <c r="E204" s="7" t="s">
        <v>13</v>
      </c>
      <c r="F204" s="7" t="s">
        <v>11</v>
      </c>
      <c r="G204" s="7" t="s">
        <v>14</v>
      </c>
      <c r="H204" s="7" t="s">
        <v>15</v>
      </c>
      <c r="J204" s="6" t="s">
        <v>9</v>
      </c>
      <c r="K204" s="7" t="s">
        <v>10</v>
      </c>
      <c r="L204" s="7" t="s">
        <v>11</v>
      </c>
      <c r="M204" s="7" t="s">
        <v>12</v>
      </c>
      <c r="N204" s="7" t="s">
        <v>13</v>
      </c>
      <c r="O204" s="7" t="s">
        <v>11</v>
      </c>
      <c r="P204" s="7" t="s">
        <v>14</v>
      </c>
      <c r="Q204" s="7" t="s">
        <v>15</v>
      </c>
    </row>
    <row r="205" spans="1:17" x14ac:dyDescent="0.25">
      <c r="A205" s="8" t="s">
        <v>16</v>
      </c>
      <c r="B205" s="9"/>
      <c r="C205" s="10" t="s">
        <v>11</v>
      </c>
      <c r="D205" s="9"/>
      <c r="E205" s="9"/>
      <c r="F205" s="10" t="s">
        <v>11</v>
      </c>
      <c r="G205" s="9"/>
      <c r="H205" s="9"/>
      <c r="J205" s="13" t="s">
        <v>16</v>
      </c>
      <c r="K205" s="9"/>
      <c r="L205" s="14" t="s">
        <v>11</v>
      </c>
      <c r="M205" s="9"/>
      <c r="N205" s="9"/>
      <c r="O205" s="14" t="s">
        <v>11</v>
      </c>
      <c r="P205" s="9"/>
      <c r="Q205" s="9"/>
    </row>
    <row r="206" spans="1:17" x14ac:dyDescent="0.25">
      <c r="A206" s="11" t="s">
        <v>66</v>
      </c>
      <c r="B206" s="2">
        <v>-75</v>
      </c>
      <c r="C206" s="10" t="s">
        <v>19</v>
      </c>
      <c r="D206" s="2">
        <f>H206/B206</f>
        <v>20.6</v>
      </c>
      <c r="E206" s="4">
        <v>-1.03</v>
      </c>
      <c r="F206" s="10" t="s">
        <v>20</v>
      </c>
      <c r="G206" s="2">
        <v>1500</v>
      </c>
      <c r="H206" s="2">
        <f>E206*G206</f>
        <v>-1545</v>
      </c>
      <c r="J206" s="15" t="s">
        <v>66</v>
      </c>
      <c r="K206" s="16">
        <v>-75</v>
      </c>
      <c r="L206" s="14" t="s">
        <v>19</v>
      </c>
      <c r="M206" s="16">
        <f>Q206/K206</f>
        <v>20.6</v>
      </c>
      <c r="N206" s="17">
        <v>-1.03</v>
      </c>
      <c r="O206" s="14" t="s">
        <v>20</v>
      </c>
      <c r="P206" s="16">
        <v>1500</v>
      </c>
      <c r="Q206" s="16">
        <f>N206*P206</f>
        <v>-1545</v>
      </c>
    </row>
    <row r="207" spans="1:17" x14ac:dyDescent="0.25">
      <c r="A207" s="11" t="s">
        <v>67</v>
      </c>
      <c r="B207" s="2">
        <v>225</v>
      </c>
      <c r="C207" s="10" t="s">
        <v>19</v>
      </c>
      <c r="D207" s="4">
        <f>H207/B207</f>
        <v>30.48</v>
      </c>
      <c r="E207" s="4">
        <v>0.96</v>
      </c>
      <c r="F207" s="10" t="s">
        <v>20</v>
      </c>
      <c r="G207" s="2">
        <v>7143.75</v>
      </c>
      <c r="H207" s="2">
        <f>E207*G207</f>
        <v>6858</v>
      </c>
      <c r="J207" s="15" t="s">
        <v>67</v>
      </c>
      <c r="K207" s="16">
        <v>225</v>
      </c>
      <c r="L207" s="14" t="s">
        <v>19</v>
      </c>
      <c r="M207" s="17">
        <f>Q207/K207</f>
        <v>32.4</v>
      </c>
      <c r="N207" s="17">
        <v>0.96</v>
      </c>
      <c r="O207" s="14" t="s">
        <v>20</v>
      </c>
      <c r="P207" s="16">
        <v>7593.75</v>
      </c>
      <c r="Q207" s="16">
        <f>N207*P207</f>
        <v>7290</v>
      </c>
    </row>
    <row r="208" spans="1:17" x14ac:dyDescent="0.25">
      <c r="A208" s="11" t="s">
        <v>68</v>
      </c>
      <c r="B208" s="2">
        <v>225</v>
      </c>
      <c r="C208" s="10" t="s">
        <v>19</v>
      </c>
      <c r="D208" s="4">
        <f>H208/B208</f>
        <v>4.92</v>
      </c>
      <c r="E208" s="4">
        <v>0.96</v>
      </c>
      <c r="F208" s="10" t="s">
        <v>20</v>
      </c>
      <c r="G208" s="2">
        <v>1153.125</v>
      </c>
      <c r="H208" s="2">
        <f>E208*G208</f>
        <v>1107</v>
      </c>
      <c r="J208" s="15" t="s">
        <v>68</v>
      </c>
      <c r="K208" s="16">
        <v>225</v>
      </c>
      <c r="L208" s="14" t="s">
        <v>19</v>
      </c>
      <c r="M208" s="17">
        <f>Q208/K208</f>
        <v>5.76</v>
      </c>
      <c r="N208" s="17">
        <v>0.96</v>
      </c>
      <c r="O208" s="14" t="s">
        <v>20</v>
      </c>
      <c r="P208" s="16">
        <v>1350</v>
      </c>
      <c r="Q208" s="16">
        <f>N208*P208</f>
        <v>1296</v>
      </c>
    </row>
    <row r="209" spans="1:17" x14ac:dyDescent="0.25">
      <c r="A209" s="11" t="s">
        <v>69</v>
      </c>
      <c r="B209" s="2"/>
      <c r="C209" s="10" t="s">
        <v>11</v>
      </c>
      <c r="D209" s="2"/>
      <c r="E209" s="4">
        <v>0.96</v>
      </c>
      <c r="F209" s="10" t="s">
        <v>20</v>
      </c>
      <c r="G209" s="2">
        <v>900</v>
      </c>
      <c r="H209" s="2">
        <f>E209*G209</f>
        <v>864</v>
      </c>
      <c r="J209" s="15" t="s">
        <v>69</v>
      </c>
      <c r="K209" s="16"/>
      <c r="L209" s="14" t="s">
        <v>11</v>
      </c>
      <c r="M209" s="16"/>
      <c r="N209" s="17">
        <v>0.96</v>
      </c>
      <c r="O209" s="14" t="s">
        <v>20</v>
      </c>
      <c r="P209" s="16">
        <v>900</v>
      </c>
      <c r="Q209" s="16">
        <f>N209*P209</f>
        <v>864</v>
      </c>
    </row>
    <row r="210" spans="1:17" x14ac:dyDescent="0.25">
      <c r="A210" s="11" t="s">
        <v>11</v>
      </c>
      <c r="B210" s="2"/>
      <c r="C210" s="10" t="s">
        <v>11</v>
      </c>
      <c r="D210" s="2"/>
      <c r="E210" s="2"/>
      <c r="F210" s="10" t="s">
        <v>11</v>
      </c>
      <c r="G210" s="2"/>
      <c r="H210" s="2"/>
      <c r="J210" s="15" t="s">
        <v>11</v>
      </c>
      <c r="K210" s="16"/>
      <c r="L210" s="14" t="s">
        <v>11</v>
      </c>
      <c r="M210" s="16"/>
      <c r="N210" s="16"/>
      <c r="O210" s="14" t="s">
        <v>11</v>
      </c>
      <c r="P210" s="16"/>
      <c r="Q210" s="16"/>
    </row>
    <row r="211" spans="1:17" x14ac:dyDescent="0.25">
      <c r="A211" s="11" t="s">
        <v>25</v>
      </c>
      <c r="B211" s="2"/>
      <c r="C211" s="10" t="s">
        <v>11</v>
      </c>
      <c r="D211" s="2"/>
      <c r="E211" s="2"/>
      <c r="F211" s="10" t="s">
        <v>11</v>
      </c>
      <c r="G211" s="2"/>
      <c r="H211" s="2"/>
      <c r="J211" s="15" t="s">
        <v>25</v>
      </c>
      <c r="K211" s="16"/>
      <c r="L211" s="14" t="s">
        <v>11</v>
      </c>
      <c r="M211" s="16"/>
      <c r="N211" s="16"/>
      <c r="O211" s="14" t="s">
        <v>11</v>
      </c>
      <c r="P211" s="16"/>
      <c r="Q211" s="16"/>
    </row>
    <row r="212" spans="1:17" x14ac:dyDescent="0.25">
      <c r="A212" s="11" t="s">
        <v>11</v>
      </c>
      <c r="B212" s="2"/>
      <c r="C212" s="10" t="s">
        <v>11</v>
      </c>
      <c r="D212" s="2"/>
      <c r="E212" s="2"/>
      <c r="F212" s="10" t="s">
        <v>11</v>
      </c>
      <c r="G212" s="2"/>
      <c r="H212" s="2"/>
      <c r="J212" s="15" t="s">
        <v>11</v>
      </c>
      <c r="K212" s="16"/>
      <c r="L212" s="14" t="s">
        <v>11</v>
      </c>
      <c r="M212" s="16"/>
      <c r="N212" s="16"/>
      <c r="O212" s="14" t="s">
        <v>11</v>
      </c>
      <c r="P212" s="16"/>
      <c r="Q212" s="16"/>
    </row>
    <row r="213" spans="1:17" x14ac:dyDescent="0.25">
      <c r="A213" s="8" t="s">
        <v>26</v>
      </c>
      <c r="B213" s="9"/>
      <c r="C213" s="10" t="s">
        <v>11</v>
      </c>
      <c r="D213" s="9"/>
      <c r="E213" s="9"/>
      <c r="F213" s="10" t="s">
        <v>11</v>
      </c>
      <c r="G213" s="9"/>
      <c r="H213" s="9">
        <f>SUM(H206:H212)</f>
        <v>7284</v>
      </c>
      <c r="J213" s="13" t="s">
        <v>26</v>
      </c>
      <c r="K213" s="9"/>
      <c r="L213" s="14" t="s">
        <v>11</v>
      </c>
      <c r="M213" s="9"/>
      <c r="N213" s="9"/>
      <c r="O213" s="14" t="s">
        <v>11</v>
      </c>
      <c r="P213" s="9"/>
      <c r="Q213" s="9">
        <f>SUM(Q206:Q212)</f>
        <v>7905</v>
      </c>
    </row>
    <row r="214" spans="1:17" x14ac:dyDescent="0.25">
      <c r="A214" s="11" t="s">
        <v>11</v>
      </c>
      <c r="B214" s="2"/>
      <c r="C214" s="10" t="s">
        <v>11</v>
      </c>
      <c r="D214" s="2"/>
      <c r="E214" s="2"/>
      <c r="F214" s="10" t="s">
        <v>11</v>
      </c>
      <c r="G214" s="2"/>
      <c r="H214" s="2"/>
      <c r="J214" s="15" t="s">
        <v>11</v>
      </c>
      <c r="K214" s="16"/>
      <c r="L214" s="14" t="s">
        <v>11</v>
      </c>
      <c r="M214" s="16"/>
      <c r="N214" s="16"/>
      <c r="O214" s="14" t="s">
        <v>11</v>
      </c>
      <c r="P214" s="16"/>
      <c r="Q214" s="16"/>
    </row>
    <row r="215" spans="1:17" x14ac:dyDescent="0.25">
      <c r="A215" s="8" t="s">
        <v>27</v>
      </c>
      <c r="B215" s="9"/>
      <c r="C215" s="10" t="s">
        <v>11</v>
      </c>
      <c r="D215" s="9"/>
      <c r="E215" s="9"/>
      <c r="F215" s="10" t="s">
        <v>11</v>
      </c>
      <c r="G215" s="9"/>
      <c r="H215" s="9"/>
      <c r="J215" s="13" t="s">
        <v>27</v>
      </c>
      <c r="K215" s="9"/>
      <c r="L215" s="14" t="s">
        <v>11</v>
      </c>
      <c r="M215" s="9"/>
      <c r="N215" s="9"/>
      <c r="O215" s="14" t="s">
        <v>11</v>
      </c>
      <c r="P215" s="9"/>
      <c r="Q215" s="9"/>
    </row>
    <row r="216" spans="1:17" x14ac:dyDescent="0.25">
      <c r="A216" s="11" t="s">
        <v>28</v>
      </c>
      <c r="B216" s="2"/>
      <c r="C216" s="10" t="s">
        <v>29</v>
      </c>
      <c r="D216" s="2"/>
      <c r="E216" s="2">
        <v>-120</v>
      </c>
      <c r="F216" s="10" t="s">
        <v>19</v>
      </c>
      <c r="G216" s="4">
        <v>2.5375000000000001</v>
      </c>
      <c r="H216" s="2">
        <f>E216*G216</f>
        <v>-304.5</v>
      </c>
      <c r="J216" s="15" t="s">
        <v>28</v>
      </c>
      <c r="K216" s="16"/>
      <c r="L216" s="14" t="s">
        <v>29</v>
      </c>
      <c r="M216" s="16"/>
      <c r="N216" s="16">
        <v>-120</v>
      </c>
      <c r="O216" s="14" t="s">
        <v>19</v>
      </c>
      <c r="P216" s="17">
        <v>3.4</v>
      </c>
      <c r="Q216" s="16">
        <f>N216*P216</f>
        <v>-408</v>
      </c>
    </row>
    <row r="217" spans="1:17" x14ac:dyDescent="0.25">
      <c r="A217" s="11" t="s">
        <v>70</v>
      </c>
      <c r="B217" s="2"/>
      <c r="C217" s="10" t="s">
        <v>29</v>
      </c>
      <c r="D217" s="2"/>
      <c r="E217" s="2">
        <v>-60</v>
      </c>
      <c r="F217" s="10" t="s">
        <v>19</v>
      </c>
      <c r="G217" s="4">
        <v>4.9375</v>
      </c>
      <c r="H217" s="2">
        <f>E217*G217</f>
        <v>-296.25</v>
      </c>
      <c r="J217" s="15" t="s">
        <v>70</v>
      </c>
      <c r="K217" s="16"/>
      <c r="L217" s="14" t="s">
        <v>29</v>
      </c>
      <c r="M217" s="16"/>
      <c r="N217" s="16">
        <v>-60</v>
      </c>
      <c r="O217" s="14" t="s">
        <v>19</v>
      </c>
      <c r="P217" s="17">
        <v>4.5999999999999996</v>
      </c>
      <c r="Q217" s="16">
        <f>N217*P217</f>
        <v>-276</v>
      </c>
    </row>
    <row r="218" spans="1:17" x14ac:dyDescent="0.25">
      <c r="A218" s="11" t="s">
        <v>71</v>
      </c>
      <c r="B218" s="2"/>
      <c r="C218" s="10" t="s">
        <v>29</v>
      </c>
      <c r="D218" s="2"/>
      <c r="E218" s="2"/>
      <c r="F218" s="10" t="s">
        <v>19</v>
      </c>
      <c r="G218" s="2"/>
      <c r="H218" s="2">
        <v>-200</v>
      </c>
      <c r="J218" s="15" t="s">
        <v>71</v>
      </c>
      <c r="K218" s="16"/>
      <c r="L218" s="14" t="s">
        <v>29</v>
      </c>
      <c r="M218" s="16"/>
      <c r="N218" s="16"/>
      <c r="O218" s="14" t="s">
        <v>19</v>
      </c>
      <c r="P218" s="16"/>
      <c r="Q218" s="16">
        <v>-220</v>
      </c>
    </row>
    <row r="219" spans="1:17" x14ac:dyDescent="0.25">
      <c r="A219" s="11" t="s">
        <v>36</v>
      </c>
      <c r="B219" s="2"/>
      <c r="C219" s="10" t="s">
        <v>34</v>
      </c>
      <c r="D219" s="2"/>
      <c r="E219" s="2">
        <v>-1330</v>
      </c>
      <c r="F219" s="10" t="s">
        <v>35</v>
      </c>
      <c r="G219" s="4">
        <v>1.4</v>
      </c>
      <c r="H219" s="2">
        <f>E219*G219</f>
        <v>-1861.9999999999998</v>
      </c>
      <c r="J219" s="15" t="s">
        <v>36</v>
      </c>
      <c r="K219" s="16"/>
      <c r="L219" s="14" t="s">
        <v>34</v>
      </c>
      <c r="M219" s="16"/>
      <c r="N219" s="16">
        <v>-1330</v>
      </c>
      <c r="O219" s="14" t="s">
        <v>35</v>
      </c>
      <c r="P219" s="17">
        <v>1.43</v>
      </c>
      <c r="Q219" s="16">
        <f>N219*P219</f>
        <v>-1901.8999999999999</v>
      </c>
    </row>
    <row r="220" spans="1:17" x14ac:dyDescent="0.25">
      <c r="A220" s="11" t="s">
        <v>33</v>
      </c>
      <c r="B220" s="2"/>
      <c r="C220" s="10" t="s">
        <v>34</v>
      </c>
      <c r="D220" s="2"/>
      <c r="E220" s="2">
        <v>-1200</v>
      </c>
      <c r="F220" s="10" t="s">
        <v>35</v>
      </c>
      <c r="G220" s="4">
        <v>0.76</v>
      </c>
      <c r="H220" s="2">
        <f>E220*G220</f>
        <v>-912</v>
      </c>
      <c r="J220" s="15" t="s">
        <v>33</v>
      </c>
      <c r="K220" s="16"/>
      <c r="L220" s="14" t="s">
        <v>34</v>
      </c>
      <c r="M220" s="16"/>
      <c r="N220" s="16">
        <v>-1200</v>
      </c>
      <c r="O220" s="14" t="s">
        <v>35</v>
      </c>
      <c r="P220" s="17">
        <v>0.81</v>
      </c>
      <c r="Q220" s="16">
        <f>N220*P220</f>
        <v>-972.00000000000011</v>
      </c>
    </row>
    <row r="221" spans="1:17" x14ac:dyDescent="0.25">
      <c r="A221" s="8" t="s">
        <v>38</v>
      </c>
      <c r="B221" s="9"/>
      <c r="C221" s="10" t="s">
        <v>11</v>
      </c>
      <c r="D221" s="9"/>
      <c r="E221" s="9"/>
      <c r="F221" s="10" t="s">
        <v>11</v>
      </c>
      <c r="G221" s="9"/>
      <c r="H221" s="9">
        <f>SUM(H216:H220)</f>
        <v>-3574.75</v>
      </c>
      <c r="J221" s="13" t="s">
        <v>38</v>
      </c>
      <c r="K221" s="9"/>
      <c r="L221" s="14" t="s">
        <v>11</v>
      </c>
      <c r="M221" s="9"/>
      <c r="N221" s="9"/>
      <c r="O221" s="14" t="s">
        <v>11</v>
      </c>
      <c r="P221" s="9"/>
      <c r="Q221" s="9">
        <f>SUM(Q216:Q220)</f>
        <v>-3777.8999999999996</v>
      </c>
    </row>
    <row r="222" spans="1:17" x14ac:dyDescent="0.25">
      <c r="A222" s="11" t="s">
        <v>40</v>
      </c>
      <c r="B222" s="2"/>
      <c r="C222" s="10" t="s">
        <v>11</v>
      </c>
      <c r="D222" s="2"/>
      <c r="E222" s="2"/>
      <c r="F222" s="10" t="s">
        <v>34</v>
      </c>
      <c r="G222" s="2"/>
      <c r="H222" s="2">
        <v>-70</v>
      </c>
      <c r="J222" s="15" t="s">
        <v>40</v>
      </c>
      <c r="K222" s="16"/>
      <c r="L222" s="14" t="s">
        <v>11</v>
      </c>
      <c r="M222" s="16"/>
      <c r="N222" s="16"/>
      <c r="O222" s="14" t="s">
        <v>34</v>
      </c>
      <c r="P222" s="16"/>
      <c r="Q222" s="16">
        <v>-100</v>
      </c>
    </row>
    <row r="223" spans="1:17" x14ac:dyDescent="0.25">
      <c r="A223" s="11" t="s">
        <v>73</v>
      </c>
      <c r="B223" s="2"/>
      <c r="C223" s="10" t="s">
        <v>11</v>
      </c>
      <c r="D223" s="2"/>
      <c r="E223" s="2"/>
      <c r="F223" s="10" t="s">
        <v>34</v>
      </c>
      <c r="G223" s="2"/>
      <c r="H223" s="2">
        <v>-150</v>
      </c>
      <c r="J223" s="15" t="s">
        <v>73</v>
      </c>
      <c r="K223" s="16"/>
      <c r="L223" s="14" t="s">
        <v>11</v>
      </c>
      <c r="M223" s="16"/>
      <c r="N223" s="16"/>
      <c r="O223" s="14" t="s">
        <v>34</v>
      </c>
      <c r="P223" s="16"/>
      <c r="Q223" s="16">
        <v>-165</v>
      </c>
    </row>
    <row r="224" spans="1:17" x14ac:dyDescent="0.25">
      <c r="A224" s="11" t="s">
        <v>44</v>
      </c>
      <c r="B224" s="2"/>
      <c r="C224" s="10" t="s">
        <v>11</v>
      </c>
      <c r="D224" s="2"/>
      <c r="E224" s="3">
        <v>-700</v>
      </c>
      <c r="F224" s="10" t="s">
        <v>19</v>
      </c>
      <c r="G224" s="4">
        <v>0.85</v>
      </c>
      <c r="H224" s="2">
        <f>E224*G224</f>
        <v>-595</v>
      </c>
      <c r="J224" s="15" t="s">
        <v>44</v>
      </c>
      <c r="K224" s="16"/>
      <c r="L224" s="14" t="s">
        <v>11</v>
      </c>
      <c r="M224" s="16"/>
      <c r="N224" s="18">
        <v>-700</v>
      </c>
      <c r="O224" s="14" t="s">
        <v>19</v>
      </c>
      <c r="P224" s="17">
        <v>0.85</v>
      </c>
      <c r="Q224" s="16">
        <f>N224*P224</f>
        <v>-595</v>
      </c>
    </row>
    <row r="225" spans="1:17" x14ac:dyDescent="0.25">
      <c r="A225" s="11" t="s">
        <v>74</v>
      </c>
      <c r="B225" s="2"/>
      <c r="C225" s="10" t="s">
        <v>11</v>
      </c>
      <c r="D225" s="2"/>
      <c r="E225" s="2"/>
      <c r="F225" s="10" t="s">
        <v>34</v>
      </c>
      <c r="G225" s="2"/>
      <c r="H225" s="2">
        <v>-250</v>
      </c>
      <c r="J225" s="15" t="s">
        <v>74</v>
      </c>
      <c r="K225" s="16"/>
      <c r="L225" s="14" t="s">
        <v>11</v>
      </c>
      <c r="M225" s="16"/>
      <c r="N225" s="16"/>
      <c r="O225" s="14" t="s">
        <v>34</v>
      </c>
      <c r="P225" s="16"/>
      <c r="Q225" s="16">
        <v>-250</v>
      </c>
    </row>
    <row r="226" spans="1:17" x14ac:dyDescent="0.25">
      <c r="A226" s="8" t="s">
        <v>46</v>
      </c>
      <c r="B226" s="9"/>
      <c r="C226" s="10" t="s">
        <v>11</v>
      </c>
      <c r="D226" s="9"/>
      <c r="E226" s="9"/>
      <c r="F226" s="10" t="s">
        <v>11</v>
      </c>
      <c r="G226" s="9"/>
      <c r="H226" s="9">
        <f>SUM(H222:H225)</f>
        <v>-1065</v>
      </c>
      <c r="J226" s="13" t="s">
        <v>46</v>
      </c>
      <c r="K226" s="9"/>
      <c r="L226" s="14" t="s">
        <v>11</v>
      </c>
      <c r="M226" s="9"/>
      <c r="N226" s="9"/>
      <c r="O226" s="14" t="s">
        <v>11</v>
      </c>
      <c r="P226" s="9"/>
      <c r="Q226" s="9">
        <f>SUM(Q222:Q225)</f>
        <v>-1110</v>
      </c>
    </row>
    <row r="227" spans="1:17" x14ac:dyDescent="0.25">
      <c r="A227" s="8" t="s">
        <v>47</v>
      </c>
      <c r="B227" s="9"/>
      <c r="C227" s="10" t="s">
        <v>11</v>
      </c>
      <c r="D227" s="9"/>
      <c r="E227" s="9"/>
      <c r="F227" s="10" t="s">
        <v>11</v>
      </c>
      <c r="G227" s="9"/>
      <c r="H227" s="9">
        <f>SUM(H221,H226)</f>
        <v>-4639.75</v>
      </c>
      <c r="J227" s="13" t="s">
        <v>47</v>
      </c>
      <c r="K227" s="9"/>
      <c r="L227" s="14" t="s">
        <v>11</v>
      </c>
      <c r="M227" s="9"/>
      <c r="N227" s="9"/>
      <c r="O227" s="14" t="s">
        <v>11</v>
      </c>
      <c r="P227" s="9"/>
      <c r="Q227" s="9">
        <f>SUM(Q221,Q226)</f>
        <v>-4887.8999999999996</v>
      </c>
    </row>
    <row r="228" spans="1:17" x14ac:dyDescent="0.25">
      <c r="A228" s="8" t="s">
        <v>75</v>
      </c>
      <c r="B228" s="9"/>
      <c r="C228" s="10" t="s">
        <v>11</v>
      </c>
      <c r="D228" s="9"/>
      <c r="E228" s="9"/>
      <c r="F228" s="10" t="s">
        <v>11</v>
      </c>
      <c r="G228" s="9"/>
      <c r="H228" s="9">
        <f>SUM(H213,H227)</f>
        <v>2644.25</v>
      </c>
      <c r="J228" s="13" t="s">
        <v>75</v>
      </c>
      <c r="K228" s="9"/>
      <c r="L228" s="14" t="s">
        <v>11</v>
      </c>
      <c r="M228" s="9"/>
      <c r="N228" s="9"/>
      <c r="O228" s="14" t="s">
        <v>11</v>
      </c>
      <c r="P228" s="9"/>
      <c r="Q228" s="9">
        <f>SUM(Q213,Q227)</f>
        <v>3017.1000000000004</v>
      </c>
    </row>
    <row r="230" spans="1:17" x14ac:dyDescent="0.25">
      <c r="A230" s="1" t="s">
        <v>81</v>
      </c>
      <c r="J230" s="12" t="s">
        <v>81</v>
      </c>
    </row>
    <row r="231" spans="1:17" x14ac:dyDescent="0.25">
      <c r="A231" s="1" t="s">
        <v>82</v>
      </c>
      <c r="J231" s="12" t="s">
        <v>82</v>
      </c>
    </row>
    <row r="232" spans="1:17" x14ac:dyDescent="0.25">
      <c r="A232" s="1" t="s">
        <v>83</v>
      </c>
      <c r="J232" s="12" t="s">
        <v>83</v>
      </c>
    </row>
    <row r="233" spans="1:17" x14ac:dyDescent="0.25">
      <c r="A233" s="1" t="s">
        <v>84</v>
      </c>
      <c r="J233" s="12" t="s">
        <v>84</v>
      </c>
    </row>
    <row r="234" spans="1:17" x14ac:dyDescent="0.25">
      <c r="A234" s="1" t="s">
        <v>85</v>
      </c>
      <c r="J234" s="12" t="s">
        <v>85</v>
      </c>
    </row>
    <row r="236" spans="1:17" x14ac:dyDescent="0.25">
      <c r="A236" s="1" t="s">
        <v>53</v>
      </c>
      <c r="J236" s="12" t="s">
        <v>53</v>
      </c>
    </row>
    <row r="238" spans="1:17" x14ac:dyDescent="0.25">
      <c r="A238" t="s">
        <v>86</v>
      </c>
      <c r="J238" t="s">
        <v>86</v>
      </c>
    </row>
    <row r="239" spans="1:17" x14ac:dyDescent="0.25">
      <c r="A239" s="1" t="s">
        <v>1</v>
      </c>
      <c r="B239" s="1" t="s">
        <v>2</v>
      </c>
      <c r="J239" s="12" t="s">
        <v>1</v>
      </c>
      <c r="K239" s="12" t="s">
        <v>2</v>
      </c>
    </row>
    <row r="240" spans="1:17" x14ac:dyDescent="0.25">
      <c r="A240" s="1" t="s">
        <v>3</v>
      </c>
      <c r="B240" s="1" t="s">
        <v>4</v>
      </c>
      <c r="J240" s="12" t="s">
        <v>3</v>
      </c>
      <c r="K240" s="12" t="s">
        <v>100</v>
      </c>
    </row>
    <row r="241" spans="1:17" x14ac:dyDescent="0.25">
      <c r="A241" s="1" t="s">
        <v>5</v>
      </c>
      <c r="B241" s="1" t="s">
        <v>6</v>
      </c>
      <c r="J241" s="12" t="s">
        <v>5</v>
      </c>
      <c r="K241" s="12" t="s">
        <v>6</v>
      </c>
    </row>
    <row r="242" spans="1:17" x14ac:dyDescent="0.25">
      <c r="A242" s="1" t="s">
        <v>7</v>
      </c>
      <c r="B242" s="1" t="s">
        <v>8</v>
      </c>
      <c r="J242" s="12" t="s">
        <v>7</v>
      </c>
      <c r="K242" s="12" t="s">
        <v>8</v>
      </c>
    </row>
    <row r="244" spans="1:17" x14ac:dyDescent="0.25">
      <c r="A244" s="6" t="s">
        <v>9</v>
      </c>
      <c r="B244" s="7" t="s">
        <v>10</v>
      </c>
      <c r="C244" s="7" t="s">
        <v>11</v>
      </c>
      <c r="D244" s="7" t="s">
        <v>12</v>
      </c>
      <c r="E244" s="7" t="s">
        <v>13</v>
      </c>
      <c r="F244" s="7" t="s">
        <v>11</v>
      </c>
      <c r="G244" s="7" t="s">
        <v>14</v>
      </c>
      <c r="H244" s="7" t="s">
        <v>15</v>
      </c>
      <c r="J244" s="6" t="s">
        <v>9</v>
      </c>
      <c r="K244" s="7" t="s">
        <v>10</v>
      </c>
      <c r="L244" s="7" t="s">
        <v>11</v>
      </c>
      <c r="M244" s="7" t="s">
        <v>12</v>
      </c>
      <c r="N244" s="7" t="s">
        <v>13</v>
      </c>
      <c r="O244" s="7" t="s">
        <v>11</v>
      </c>
      <c r="P244" s="7" t="s">
        <v>14</v>
      </c>
      <c r="Q244" s="7" t="s">
        <v>15</v>
      </c>
    </row>
    <row r="245" spans="1:17" x14ac:dyDescent="0.25">
      <c r="A245" s="8" t="s">
        <v>16</v>
      </c>
      <c r="B245" s="9"/>
      <c r="C245" s="10" t="s">
        <v>11</v>
      </c>
      <c r="D245" s="9"/>
      <c r="E245" s="9"/>
      <c r="F245" s="10" t="s">
        <v>11</v>
      </c>
      <c r="G245" s="9"/>
      <c r="H245" s="9"/>
      <c r="J245" s="13" t="s">
        <v>16</v>
      </c>
      <c r="K245" s="9"/>
      <c r="L245" s="14" t="s">
        <v>11</v>
      </c>
      <c r="M245" s="9"/>
      <c r="N245" s="9"/>
      <c r="O245" s="14" t="s">
        <v>11</v>
      </c>
      <c r="P245" s="9"/>
      <c r="Q245" s="9"/>
    </row>
    <row r="246" spans="1:17" x14ac:dyDescent="0.25">
      <c r="A246" s="11" t="s">
        <v>66</v>
      </c>
      <c r="B246" s="2">
        <v>-55</v>
      </c>
      <c r="C246" s="10" t="s">
        <v>19</v>
      </c>
      <c r="D246" s="4">
        <f>H246/B246</f>
        <v>11.713909090909091</v>
      </c>
      <c r="E246" s="5">
        <v>-1.03</v>
      </c>
      <c r="F246" s="10" t="s">
        <v>20</v>
      </c>
      <c r="G246" s="2">
        <v>625.5</v>
      </c>
      <c r="H246" s="2">
        <f>E246*G246</f>
        <v>-644.26499999999999</v>
      </c>
      <c r="J246" s="15" t="s">
        <v>66</v>
      </c>
      <c r="K246" s="16">
        <v>-55</v>
      </c>
      <c r="L246" s="14" t="s">
        <v>19</v>
      </c>
      <c r="M246" s="17">
        <f>Q246/K246</f>
        <v>12.172727272727272</v>
      </c>
      <c r="N246" s="19">
        <v>-1.03</v>
      </c>
      <c r="O246" s="14" t="s">
        <v>20</v>
      </c>
      <c r="P246" s="16">
        <v>650</v>
      </c>
      <c r="Q246" s="16">
        <f>N246*P246</f>
        <v>-669.5</v>
      </c>
    </row>
    <row r="247" spans="1:17" x14ac:dyDescent="0.25">
      <c r="A247" s="11" t="s">
        <v>87</v>
      </c>
      <c r="B247" s="4">
        <v>240</v>
      </c>
      <c r="C247" s="10" t="s">
        <v>19</v>
      </c>
      <c r="D247" s="4">
        <f>H247/B247</f>
        <v>28.919799999999999</v>
      </c>
      <c r="E247" s="5">
        <v>0.98</v>
      </c>
      <c r="F247" s="10" t="s">
        <v>20</v>
      </c>
      <c r="G247" s="2">
        <v>7082.4</v>
      </c>
      <c r="H247" s="2">
        <f>E247*G247</f>
        <v>6940.7519999999995</v>
      </c>
      <c r="J247" s="15" t="s">
        <v>87</v>
      </c>
      <c r="K247" s="17">
        <v>240</v>
      </c>
      <c r="L247" s="14" t="s">
        <v>19</v>
      </c>
      <c r="M247" s="17">
        <f>Q247/K247</f>
        <v>25.675999999999998</v>
      </c>
      <c r="N247" s="19">
        <v>0.98</v>
      </c>
      <c r="O247" s="14" t="s">
        <v>20</v>
      </c>
      <c r="P247" s="16">
        <v>6288</v>
      </c>
      <c r="Q247" s="16">
        <f>N247*P247</f>
        <v>6162.24</v>
      </c>
    </row>
    <row r="248" spans="1:17" x14ac:dyDescent="0.25">
      <c r="A248" s="11" t="s">
        <v>23</v>
      </c>
      <c r="B248" s="2"/>
      <c r="C248" s="10" t="s">
        <v>11</v>
      </c>
      <c r="D248" s="2"/>
      <c r="E248" s="5">
        <v>0.98</v>
      </c>
      <c r="F248" s="10" t="s">
        <v>20</v>
      </c>
      <c r="G248" s="2">
        <v>900</v>
      </c>
      <c r="H248" s="2">
        <f>E248*G248</f>
        <v>882</v>
      </c>
      <c r="J248" s="15" t="s">
        <v>23</v>
      </c>
      <c r="K248" s="16"/>
      <c r="L248" s="14" t="s">
        <v>11</v>
      </c>
      <c r="M248" s="16"/>
      <c r="N248" s="19">
        <v>0.98</v>
      </c>
      <c r="O248" s="14" t="s">
        <v>20</v>
      </c>
      <c r="P248" s="16">
        <v>900</v>
      </c>
      <c r="Q248" s="16">
        <f>N248*P248</f>
        <v>882</v>
      </c>
    </row>
    <row r="249" spans="1:17" x14ac:dyDescent="0.25">
      <c r="A249" s="11" t="s">
        <v>88</v>
      </c>
      <c r="B249" s="4">
        <v>240</v>
      </c>
      <c r="C249" s="10" t="s">
        <v>19</v>
      </c>
      <c r="D249" s="4">
        <f>H249/B249</f>
        <v>2.3348499999999999</v>
      </c>
      <c r="E249" s="5">
        <v>0.98</v>
      </c>
      <c r="F249" s="10" t="s">
        <v>20</v>
      </c>
      <c r="G249" s="2">
        <v>571.79999999999995</v>
      </c>
      <c r="H249" s="2">
        <f>E249*G249</f>
        <v>560.36399999999992</v>
      </c>
      <c r="J249" s="15" t="s">
        <v>88</v>
      </c>
      <c r="K249" s="17">
        <v>240</v>
      </c>
      <c r="L249" s="14" t="s">
        <v>19</v>
      </c>
      <c r="M249" s="17">
        <f>Q249/K249</f>
        <v>2.94</v>
      </c>
      <c r="N249" s="19">
        <v>0.98</v>
      </c>
      <c r="O249" s="14" t="s">
        <v>20</v>
      </c>
      <c r="P249" s="16">
        <v>720</v>
      </c>
      <c r="Q249" s="16">
        <f>N249*P249</f>
        <v>705.6</v>
      </c>
    </row>
    <row r="250" spans="1:17" x14ac:dyDescent="0.25">
      <c r="A250" s="11" t="s">
        <v>11</v>
      </c>
      <c r="B250" s="2"/>
      <c r="C250" s="10" t="s">
        <v>11</v>
      </c>
      <c r="D250" s="2"/>
      <c r="E250" s="2"/>
      <c r="F250" s="10" t="s">
        <v>11</v>
      </c>
      <c r="G250" s="2"/>
      <c r="H250" s="2"/>
      <c r="J250" s="15" t="s">
        <v>11</v>
      </c>
      <c r="K250" s="16"/>
      <c r="L250" s="14" t="s">
        <v>11</v>
      </c>
      <c r="M250" s="16"/>
      <c r="N250" s="16"/>
      <c r="O250" s="14" t="s">
        <v>11</v>
      </c>
      <c r="P250" s="16"/>
      <c r="Q250" s="16"/>
    </row>
    <row r="251" spans="1:17" x14ac:dyDescent="0.25">
      <c r="A251" s="11" t="s">
        <v>25</v>
      </c>
      <c r="B251" s="2"/>
      <c r="C251" s="10" t="s">
        <v>11</v>
      </c>
      <c r="D251" s="2"/>
      <c r="E251" s="2"/>
      <c r="F251" s="10" t="s">
        <v>11</v>
      </c>
      <c r="G251" s="2"/>
      <c r="H251" s="2"/>
      <c r="J251" s="15" t="s">
        <v>25</v>
      </c>
      <c r="K251" s="16"/>
      <c r="L251" s="14" t="s">
        <v>11</v>
      </c>
      <c r="M251" s="16"/>
      <c r="N251" s="16"/>
      <c r="O251" s="14" t="s">
        <v>11</v>
      </c>
      <c r="P251" s="16"/>
      <c r="Q251" s="16"/>
    </row>
    <row r="252" spans="1:17" x14ac:dyDescent="0.25">
      <c r="A252" s="11" t="s">
        <v>11</v>
      </c>
      <c r="B252" s="2"/>
      <c r="C252" s="10" t="s">
        <v>11</v>
      </c>
      <c r="D252" s="2"/>
      <c r="E252" s="2"/>
      <c r="F252" s="10" t="s">
        <v>11</v>
      </c>
      <c r="G252" s="2"/>
      <c r="H252" s="2"/>
      <c r="J252" s="15" t="s">
        <v>11</v>
      </c>
      <c r="K252" s="16"/>
      <c r="L252" s="14" t="s">
        <v>11</v>
      </c>
      <c r="M252" s="16"/>
      <c r="N252" s="16"/>
      <c r="O252" s="14" t="s">
        <v>11</v>
      </c>
      <c r="P252" s="16"/>
      <c r="Q252" s="16"/>
    </row>
    <row r="253" spans="1:17" x14ac:dyDescent="0.25">
      <c r="A253" s="8" t="s">
        <v>26</v>
      </c>
      <c r="B253" s="9"/>
      <c r="C253" s="10" t="s">
        <v>11</v>
      </c>
      <c r="D253" s="9"/>
      <c r="E253" s="9"/>
      <c r="F253" s="10" t="s">
        <v>11</v>
      </c>
      <c r="G253" s="9"/>
      <c r="H253" s="9">
        <f>SUM(H246:H252)</f>
        <v>7738.8509999999987</v>
      </c>
      <c r="J253" s="13" t="s">
        <v>26</v>
      </c>
      <c r="K253" s="9"/>
      <c r="L253" s="14" t="s">
        <v>11</v>
      </c>
      <c r="M253" s="9"/>
      <c r="N253" s="9"/>
      <c r="O253" s="14" t="s">
        <v>11</v>
      </c>
      <c r="P253" s="9"/>
      <c r="Q253" s="9">
        <f>SUM(Q246:Q252)</f>
        <v>7080.34</v>
      </c>
    </row>
    <row r="254" spans="1:17" x14ac:dyDescent="0.25">
      <c r="A254" s="11" t="s">
        <v>11</v>
      </c>
      <c r="B254" s="2"/>
      <c r="C254" s="10" t="s">
        <v>11</v>
      </c>
      <c r="D254" s="2"/>
      <c r="E254" s="2"/>
      <c r="F254" s="10" t="s">
        <v>11</v>
      </c>
      <c r="G254" s="2"/>
      <c r="H254" s="2"/>
      <c r="J254" s="15" t="s">
        <v>11</v>
      </c>
      <c r="K254" s="16"/>
      <c r="L254" s="14" t="s">
        <v>11</v>
      </c>
      <c r="M254" s="16"/>
      <c r="N254" s="16"/>
      <c r="O254" s="14" t="s">
        <v>11</v>
      </c>
      <c r="P254" s="16"/>
      <c r="Q254" s="16"/>
    </row>
    <row r="255" spans="1:17" x14ac:dyDescent="0.25">
      <c r="A255" s="8" t="s">
        <v>27</v>
      </c>
      <c r="B255" s="9"/>
      <c r="C255" s="10" t="s">
        <v>11</v>
      </c>
      <c r="D255" s="9"/>
      <c r="E255" s="9"/>
      <c r="F255" s="10" t="s">
        <v>11</v>
      </c>
      <c r="G255" s="9"/>
      <c r="H255" s="9"/>
      <c r="J255" s="13" t="s">
        <v>27</v>
      </c>
      <c r="K255" s="9"/>
      <c r="L255" s="14" t="s">
        <v>11</v>
      </c>
      <c r="M255" s="9"/>
      <c r="N255" s="9"/>
      <c r="O255" s="14" t="s">
        <v>11</v>
      </c>
      <c r="P255" s="9"/>
      <c r="Q255" s="9"/>
    </row>
    <row r="256" spans="1:17" x14ac:dyDescent="0.25">
      <c r="A256" s="11" t="s">
        <v>28</v>
      </c>
      <c r="B256" s="2">
        <v>-500</v>
      </c>
      <c r="C256" s="10" t="s">
        <v>29</v>
      </c>
      <c r="D256" s="4">
        <f>H256/B256</f>
        <v>2.5375000000000001</v>
      </c>
      <c r="E256" s="2">
        <v>-500</v>
      </c>
      <c r="F256" s="10" t="s">
        <v>19</v>
      </c>
      <c r="G256" s="4">
        <v>2.5375000000000001</v>
      </c>
      <c r="H256" s="2">
        <f>E256*G256</f>
        <v>-1268.75</v>
      </c>
      <c r="J256" s="15" t="s">
        <v>28</v>
      </c>
      <c r="K256" s="16">
        <v>-500</v>
      </c>
      <c r="L256" s="14" t="s">
        <v>29</v>
      </c>
      <c r="M256" s="17">
        <f>Q256/K256</f>
        <v>3.4</v>
      </c>
      <c r="N256" s="16">
        <v>-500</v>
      </c>
      <c r="O256" s="14" t="s">
        <v>19</v>
      </c>
      <c r="P256" s="17">
        <v>3.4</v>
      </c>
      <c r="Q256" s="16">
        <f>N256*P256</f>
        <v>-1700</v>
      </c>
    </row>
    <row r="257" spans="1:17" x14ac:dyDescent="0.25">
      <c r="A257" s="11" t="s">
        <v>30</v>
      </c>
      <c r="B257" s="2">
        <v>-95</v>
      </c>
      <c r="C257" s="10" t="s">
        <v>29</v>
      </c>
      <c r="D257" s="4">
        <f>H257/B257</f>
        <v>6.2874999999999996</v>
      </c>
      <c r="E257" s="2">
        <v>-95</v>
      </c>
      <c r="F257" s="10" t="s">
        <v>19</v>
      </c>
      <c r="G257" s="4">
        <v>6.2874999999999996</v>
      </c>
      <c r="H257" s="2">
        <f>E257*G257</f>
        <v>-597.3125</v>
      </c>
      <c r="J257" s="15" t="s">
        <v>30</v>
      </c>
      <c r="K257" s="16">
        <v>-95</v>
      </c>
      <c r="L257" s="14" t="s">
        <v>29</v>
      </c>
      <c r="M257" s="17">
        <f>Q257/K257</f>
        <v>6.3250000000000002</v>
      </c>
      <c r="N257" s="16">
        <v>-95</v>
      </c>
      <c r="O257" s="14" t="s">
        <v>19</v>
      </c>
      <c r="P257" s="17">
        <v>6.3250000000000002</v>
      </c>
      <c r="Q257" s="16">
        <f>N257*P257</f>
        <v>-600.875</v>
      </c>
    </row>
    <row r="258" spans="1:17" x14ac:dyDescent="0.25">
      <c r="A258" s="11" t="s">
        <v>89</v>
      </c>
      <c r="B258" s="2">
        <v>-30</v>
      </c>
      <c r="C258" s="10" t="s">
        <v>29</v>
      </c>
      <c r="D258" s="4">
        <f>H258/B258</f>
        <v>45</v>
      </c>
      <c r="E258" s="2">
        <v>-30</v>
      </c>
      <c r="F258" s="10" t="s">
        <v>19</v>
      </c>
      <c r="G258" s="4">
        <v>45</v>
      </c>
      <c r="H258" s="2">
        <f>E258*G258</f>
        <v>-1350</v>
      </c>
      <c r="J258" s="15" t="s">
        <v>89</v>
      </c>
      <c r="K258" s="16">
        <v>-30</v>
      </c>
      <c r="L258" s="14" t="s">
        <v>29</v>
      </c>
      <c r="M258" s="17">
        <f>Q258/K258</f>
        <v>47.5</v>
      </c>
      <c r="N258" s="16">
        <v>-30</v>
      </c>
      <c r="O258" s="14" t="s">
        <v>19</v>
      </c>
      <c r="P258" s="17">
        <v>47.5</v>
      </c>
      <c r="Q258" s="16">
        <f>N258*P258</f>
        <v>-1425</v>
      </c>
    </row>
    <row r="259" spans="1:17" x14ac:dyDescent="0.25">
      <c r="A259" s="11" t="s">
        <v>71</v>
      </c>
      <c r="B259" s="2"/>
      <c r="C259" s="10" t="s">
        <v>29</v>
      </c>
      <c r="D259" s="2"/>
      <c r="E259" s="2"/>
      <c r="F259" s="10" t="s">
        <v>19</v>
      </c>
      <c r="G259" s="2"/>
      <c r="H259" s="2">
        <v>-200</v>
      </c>
      <c r="J259" s="15" t="s">
        <v>71</v>
      </c>
      <c r="K259" s="16"/>
      <c r="L259" s="14" t="s">
        <v>29</v>
      </c>
      <c r="M259" s="16"/>
      <c r="N259" s="16"/>
      <c r="O259" s="14" t="s">
        <v>19</v>
      </c>
      <c r="P259" s="16"/>
      <c r="Q259" s="16">
        <v>-220</v>
      </c>
    </row>
    <row r="260" spans="1:17" x14ac:dyDescent="0.25">
      <c r="A260" s="11" t="s">
        <v>90</v>
      </c>
      <c r="B260" s="2"/>
      <c r="C260" s="10" t="s">
        <v>34</v>
      </c>
      <c r="D260" s="2"/>
      <c r="E260" s="2">
        <v>-10</v>
      </c>
      <c r="F260" s="10" t="s">
        <v>35</v>
      </c>
      <c r="G260" s="4">
        <v>1.2</v>
      </c>
      <c r="H260" s="2">
        <f>E260*G260</f>
        <v>-12</v>
      </c>
      <c r="J260" s="15" t="s">
        <v>90</v>
      </c>
      <c r="K260" s="16"/>
      <c r="L260" s="14" t="s">
        <v>34</v>
      </c>
      <c r="M260" s="16"/>
      <c r="N260" s="16">
        <v>-10</v>
      </c>
      <c r="O260" s="14" t="s">
        <v>35</v>
      </c>
      <c r="P260" s="17">
        <v>1.25</v>
      </c>
      <c r="Q260" s="16">
        <f>N260*P260</f>
        <v>-12.5</v>
      </c>
    </row>
    <row r="261" spans="1:17" x14ac:dyDescent="0.25">
      <c r="A261" s="11" t="s">
        <v>36</v>
      </c>
      <c r="B261" s="2"/>
      <c r="C261" s="10" t="s">
        <v>34</v>
      </c>
      <c r="D261" s="2"/>
      <c r="E261" s="2">
        <v>-970</v>
      </c>
      <c r="F261" s="10" t="s">
        <v>35</v>
      </c>
      <c r="G261" s="4">
        <v>1.4</v>
      </c>
      <c r="H261" s="2">
        <f>E261*G261</f>
        <v>-1358</v>
      </c>
      <c r="J261" s="15" t="s">
        <v>36</v>
      </c>
      <c r="K261" s="16"/>
      <c r="L261" s="14" t="s">
        <v>34</v>
      </c>
      <c r="M261" s="16"/>
      <c r="N261" s="16">
        <v>-970</v>
      </c>
      <c r="O261" s="14" t="s">
        <v>35</v>
      </c>
      <c r="P261" s="17">
        <v>1.43</v>
      </c>
      <c r="Q261" s="16">
        <f>N261*P261</f>
        <v>-1387.1</v>
      </c>
    </row>
    <row r="262" spans="1:17" x14ac:dyDescent="0.25">
      <c r="A262" s="11" t="s">
        <v>33</v>
      </c>
      <c r="B262" s="2"/>
      <c r="C262" s="10" t="s">
        <v>34</v>
      </c>
      <c r="D262" s="2"/>
      <c r="E262" s="2">
        <v>-720</v>
      </c>
      <c r="F262" s="10" t="s">
        <v>35</v>
      </c>
      <c r="G262" s="4">
        <v>0.76</v>
      </c>
      <c r="H262" s="2">
        <f>E262*G262</f>
        <v>-547.20000000000005</v>
      </c>
      <c r="J262" s="15" t="s">
        <v>33</v>
      </c>
      <c r="K262" s="16"/>
      <c r="L262" s="14" t="s">
        <v>34</v>
      </c>
      <c r="M262" s="16"/>
      <c r="N262" s="16">
        <v>-720</v>
      </c>
      <c r="O262" s="14" t="s">
        <v>35</v>
      </c>
      <c r="P262" s="17">
        <v>0.81</v>
      </c>
      <c r="Q262" s="16">
        <f>N262*P262</f>
        <v>-583.20000000000005</v>
      </c>
    </row>
    <row r="263" spans="1:17" x14ac:dyDescent="0.25">
      <c r="A263" s="8" t="s">
        <v>38</v>
      </c>
      <c r="B263" s="9"/>
      <c r="C263" s="10" t="s">
        <v>11</v>
      </c>
      <c r="D263" s="9"/>
      <c r="E263" s="9"/>
      <c r="F263" s="10" t="s">
        <v>11</v>
      </c>
      <c r="G263" s="9"/>
      <c r="H263" s="9">
        <f>SUM(H256:H262)</f>
        <v>-5333.2624999999998</v>
      </c>
      <c r="J263" s="13" t="s">
        <v>38</v>
      </c>
      <c r="K263" s="9"/>
      <c r="L263" s="14" t="s">
        <v>11</v>
      </c>
      <c r="M263" s="9"/>
      <c r="N263" s="9"/>
      <c r="O263" s="14" t="s">
        <v>11</v>
      </c>
      <c r="P263" s="9"/>
      <c r="Q263" s="9">
        <f>SUM(Q256:Q262)</f>
        <v>-5928.6750000000002</v>
      </c>
    </row>
    <row r="264" spans="1:17" x14ac:dyDescent="0.25">
      <c r="A264" s="11" t="s">
        <v>40</v>
      </c>
      <c r="B264" s="2"/>
      <c r="C264" s="10" t="s">
        <v>11</v>
      </c>
      <c r="D264" s="2"/>
      <c r="E264" s="2"/>
      <c r="F264" s="10" t="s">
        <v>34</v>
      </c>
      <c r="G264" s="2"/>
      <c r="H264" s="2">
        <v>-70</v>
      </c>
      <c r="J264" s="15" t="s">
        <v>40</v>
      </c>
      <c r="K264" s="16"/>
      <c r="L264" s="14" t="s">
        <v>11</v>
      </c>
      <c r="M264" s="16"/>
      <c r="N264" s="16"/>
      <c r="O264" s="14" t="s">
        <v>34</v>
      </c>
      <c r="P264" s="16"/>
      <c r="Q264" s="16">
        <v>-100</v>
      </c>
    </row>
    <row r="265" spans="1:17" x14ac:dyDescent="0.25">
      <c r="A265" s="11" t="s">
        <v>73</v>
      </c>
      <c r="B265" s="2"/>
      <c r="C265" s="10" t="s">
        <v>11</v>
      </c>
      <c r="D265" s="2"/>
      <c r="E265" s="2"/>
      <c r="F265" s="10" t="s">
        <v>34</v>
      </c>
      <c r="G265" s="2"/>
      <c r="H265" s="2">
        <v>-150</v>
      </c>
      <c r="J265" s="15" t="s">
        <v>101</v>
      </c>
      <c r="K265" s="16"/>
      <c r="L265" s="14" t="s">
        <v>11</v>
      </c>
      <c r="M265" s="16"/>
      <c r="N265" s="16"/>
      <c r="O265" s="14" t="s">
        <v>34</v>
      </c>
      <c r="P265" s="16"/>
      <c r="Q265" s="16">
        <v>-20</v>
      </c>
    </row>
    <row r="266" spans="1:17" x14ac:dyDescent="0.25">
      <c r="A266" s="11" t="s">
        <v>44</v>
      </c>
      <c r="B266" s="2"/>
      <c r="C266" s="10" t="s">
        <v>11</v>
      </c>
      <c r="D266" s="2"/>
      <c r="E266" s="4">
        <v>-700</v>
      </c>
      <c r="F266" s="10" t="s">
        <v>19</v>
      </c>
      <c r="G266" s="4">
        <v>0.85</v>
      </c>
      <c r="H266" s="2">
        <f>E266*G266</f>
        <v>-595</v>
      </c>
      <c r="J266" s="15" t="s">
        <v>73</v>
      </c>
      <c r="K266" s="16"/>
      <c r="L266" s="14" t="s">
        <v>11</v>
      </c>
      <c r="M266" s="16"/>
      <c r="N266" s="16"/>
      <c r="O266" s="14" t="s">
        <v>34</v>
      </c>
      <c r="P266" s="16"/>
      <c r="Q266" s="16">
        <v>-165</v>
      </c>
    </row>
    <row r="267" spans="1:17" x14ac:dyDescent="0.25">
      <c r="A267" s="11" t="s">
        <v>45</v>
      </c>
      <c r="B267" s="2"/>
      <c r="C267" s="10" t="s">
        <v>11</v>
      </c>
      <c r="D267" s="2"/>
      <c r="E267" s="2"/>
      <c r="F267" s="10" t="s">
        <v>34</v>
      </c>
      <c r="G267" s="2"/>
      <c r="H267" s="2">
        <v>-250</v>
      </c>
      <c r="J267" s="15" t="s">
        <v>44</v>
      </c>
      <c r="K267" s="16"/>
      <c r="L267" s="14" t="s">
        <v>11</v>
      </c>
      <c r="M267" s="16"/>
      <c r="N267" s="17">
        <v>-700</v>
      </c>
      <c r="O267" s="14" t="s">
        <v>19</v>
      </c>
      <c r="P267" s="17">
        <v>0.85</v>
      </c>
      <c r="Q267" s="16">
        <f>N267*P267</f>
        <v>-595</v>
      </c>
    </row>
    <row r="268" spans="1:17" x14ac:dyDescent="0.25">
      <c r="A268" s="8" t="s">
        <v>46</v>
      </c>
      <c r="B268" s="9"/>
      <c r="C268" s="10" t="s">
        <v>11</v>
      </c>
      <c r="D268" s="9"/>
      <c r="E268" s="9"/>
      <c r="F268" s="10" t="s">
        <v>11</v>
      </c>
      <c r="G268" s="9"/>
      <c r="H268" s="9">
        <f>SUM(H264:H267)</f>
        <v>-1065</v>
      </c>
      <c r="J268" s="15" t="s">
        <v>45</v>
      </c>
      <c r="K268" s="16"/>
      <c r="L268" s="14" t="s">
        <v>11</v>
      </c>
      <c r="M268" s="16"/>
      <c r="N268" s="16"/>
      <c r="O268" s="14" t="s">
        <v>34</v>
      </c>
      <c r="P268" s="16"/>
      <c r="Q268" s="16">
        <v>-250</v>
      </c>
    </row>
    <row r="269" spans="1:17" x14ac:dyDescent="0.25">
      <c r="A269" s="8" t="s">
        <v>47</v>
      </c>
      <c r="B269" s="9"/>
      <c r="C269" s="10" t="s">
        <v>11</v>
      </c>
      <c r="D269" s="9"/>
      <c r="E269" s="9"/>
      <c r="F269" s="10" t="s">
        <v>11</v>
      </c>
      <c r="G269" s="9"/>
      <c r="H269" s="9">
        <f>SUM(H263,H268)</f>
        <v>-6398.2624999999998</v>
      </c>
      <c r="J269" s="13" t="s">
        <v>46</v>
      </c>
      <c r="K269" s="9"/>
      <c r="L269" s="14" t="s">
        <v>11</v>
      </c>
      <c r="M269" s="9"/>
      <c r="N269" s="9"/>
      <c r="O269" s="14" t="s">
        <v>11</v>
      </c>
      <c r="P269" s="9"/>
      <c r="Q269" s="9">
        <f>SUM(Q264:Q268)</f>
        <v>-1130</v>
      </c>
    </row>
    <row r="270" spans="1:17" x14ac:dyDescent="0.25">
      <c r="A270" s="8" t="s">
        <v>91</v>
      </c>
      <c r="B270" s="9"/>
      <c r="C270" s="10" t="s">
        <v>11</v>
      </c>
      <c r="D270" s="9"/>
      <c r="E270" s="9"/>
      <c r="F270" s="10" t="s">
        <v>11</v>
      </c>
      <c r="G270" s="9"/>
      <c r="H270" s="9">
        <f>SUM(H253,H269)</f>
        <v>1340.5884999999989</v>
      </c>
      <c r="J270" s="13" t="s">
        <v>47</v>
      </c>
      <c r="K270" s="9"/>
      <c r="L270" s="14" t="s">
        <v>11</v>
      </c>
      <c r="M270" s="9"/>
      <c r="N270" s="9"/>
      <c r="O270" s="14" t="s">
        <v>11</v>
      </c>
      <c r="P270" s="9"/>
      <c r="Q270" s="9">
        <f>SUM(Q263,Q269)</f>
        <v>-7058.6750000000002</v>
      </c>
    </row>
    <row r="271" spans="1:17" x14ac:dyDescent="0.25">
      <c r="J271" s="13" t="s">
        <v>91</v>
      </c>
      <c r="K271" s="9"/>
      <c r="L271" s="14" t="s">
        <v>11</v>
      </c>
      <c r="M271" s="9"/>
      <c r="N271" s="9"/>
      <c r="O271" s="14" t="s">
        <v>11</v>
      </c>
      <c r="P271" s="9"/>
      <c r="Q271" s="9">
        <f>SUM(Q253,Q270)</f>
        <v>21.664999999999964</v>
      </c>
    </row>
    <row r="272" spans="1:17" x14ac:dyDescent="0.25">
      <c r="A272" s="1" t="s">
        <v>92</v>
      </c>
    </row>
    <row r="273" spans="1:17" x14ac:dyDescent="0.25">
      <c r="A273" s="1" t="s">
        <v>93</v>
      </c>
      <c r="J273" s="12" t="s">
        <v>92</v>
      </c>
    </row>
    <row r="274" spans="1:17" x14ac:dyDescent="0.25">
      <c r="J274" s="12" t="s">
        <v>93</v>
      </c>
    </row>
    <row r="275" spans="1:17" x14ac:dyDescent="0.25">
      <c r="A275" s="1" t="s">
        <v>53</v>
      </c>
    </row>
    <row r="276" spans="1:17" x14ac:dyDescent="0.25">
      <c r="J276" s="12" t="s">
        <v>53</v>
      </c>
    </row>
    <row r="278" spans="1:17" x14ac:dyDescent="0.25">
      <c r="A278" t="s">
        <v>94</v>
      </c>
      <c r="J278" t="s">
        <v>94</v>
      </c>
    </row>
    <row r="279" spans="1:17" x14ac:dyDescent="0.25">
      <c r="A279" s="1" t="s">
        <v>1</v>
      </c>
      <c r="B279" s="1" t="s">
        <v>2</v>
      </c>
      <c r="J279" s="12" t="s">
        <v>1</v>
      </c>
      <c r="K279" s="12" t="s">
        <v>2</v>
      </c>
    </row>
    <row r="280" spans="1:17" x14ac:dyDescent="0.25">
      <c r="A280" s="1" t="s">
        <v>3</v>
      </c>
      <c r="B280" s="1" t="s">
        <v>4</v>
      </c>
      <c r="J280" s="12" t="s">
        <v>3</v>
      </c>
      <c r="K280" s="12" t="s">
        <v>100</v>
      </c>
    </row>
    <row r="281" spans="1:17" x14ac:dyDescent="0.25">
      <c r="A281" s="1" t="s">
        <v>5</v>
      </c>
      <c r="B281" s="1" t="s">
        <v>6</v>
      </c>
      <c r="J281" s="12" t="s">
        <v>5</v>
      </c>
      <c r="K281" s="12" t="s">
        <v>6</v>
      </c>
    </row>
    <row r="282" spans="1:17" x14ac:dyDescent="0.25">
      <c r="A282" s="1" t="s">
        <v>7</v>
      </c>
      <c r="B282" s="1" t="s">
        <v>8</v>
      </c>
      <c r="J282" s="12" t="s">
        <v>7</v>
      </c>
      <c r="K282" s="12" t="s">
        <v>8</v>
      </c>
    </row>
    <row r="284" spans="1:17" x14ac:dyDescent="0.25">
      <c r="A284" s="6" t="s">
        <v>9</v>
      </c>
      <c r="B284" s="7" t="s">
        <v>10</v>
      </c>
      <c r="C284" s="7" t="s">
        <v>11</v>
      </c>
      <c r="D284" s="7" t="s">
        <v>12</v>
      </c>
      <c r="E284" s="7" t="s">
        <v>13</v>
      </c>
      <c r="F284" s="7" t="s">
        <v>11</v>
      </c>
      <c r="G284" s="7" t="s">
        <v>14</v>
      </c>
      <c r="H284" s="7" t="s">
        <v>15</v>
      </c>
      <c r="J284" s="6" t="s">
        <v>9</v>
      </c>
      <c r="K284" s="7" t="s">
        <v>10</v>
      </c>
      <c r="L284" s="7" t="s">
        <v>11</v>
      </c>
      <c r="M284" s="7" t="s">
        <v>12</v>
      </c>
      <c r="N284" s="7" t="s">
        <v>13</v>
      </c>
      <c r="O284" s="7" t="s">
        <v>11</v>
      </c>
      <c r="P284" s="7" t="s">
        <v>14</v>
      </c>
      <c r="Q284" s="7" t="s">
        <v>15</v>
      </c>
    </row>
    <row r="285" spans="1:17" x14ac:dyDescent="0.25">
      <c r="A285" s="8" t="s">
        <v>16</v>
      </c>
      <c r="B285" s="9"/>
      <c r="C285" s="10" t="s">
        <v>11</v>
      </c>
      <c r="D285" s="9"/>
      <c r="E285" s="9"/>
      <c r="F285" s="10" t="s">
        <v>11</v>
      </c>
      <c r="G285" s="9"/>
      <c r="H285" s="9"/>
      <c r="J285" s="13" t="s">
        <v>16</v>
      </c>
      <c r="K285" s="9"/>
      <c r="L285" s="14" t="s">
        <v>11</v>
      </c>
      <c r="M285" s="9"/>
      <c r="N285" s="9"/>
      <c r="O285" s="14" t="s">
        <v>11</v>
      </c>
      <c r="P285" s="9"/>
      <c r="Q285" s="9"/>
    </row>
    <row r="286" spans="1:17" x14ac:dyDescent="0.25">
      <c r="A286" s="11" t="s">
        <v>66</v>
      </c>
      <c r="B286" s="2">
        <v>-30</v>
      </c>
      <c r="C286" s="10" t="s">
        <v>19</v>
      </c>
      <c r="D286" s="4">
        <f>H286/B286</f>
        <v>1.7166666666666666</v>
      </c>
      <c r="E286" s="5">
        <v>-1.03</v>
      </c>
      <c r="F286" s="10" t="s">
        <v>20</v>
      </c>
      <c r="G286" s="2">
        <v>50</v>
      </c>
      <c r="H286" s="2">
        <f>E286*G286</f>
        <v>-51.5</v>
      </c>
      <c r="J286" s="15" t="s">
        <v>66</v>
      </c>
      <c r="K286" s="16">
        <v>-30</v>
      </c>
      <c r="L286" s="14" t="s">
        <v>19</v>
      </c>
      <c r="M286" s="17">
        <f>Q286/K286</f>
        <v>1.7166666666666666</v>
      </c>
      <c r="N286" s="19">
        <v>-1.03</v>
      </c>
      <c r="O286" s="14" t="s">
        <v>20</v>
      </c>
      <c r="P286" s="16">
        <v>50</v>
      </c>
      <c r="Q286" s="16">
        <f>N286*P286</f>
        <v>-51.5</v>
      </c>
    </row>
    <row r="287" spans="1:17" x14ac:dyDescent="0.25">
      <c r="A287" s="11" t="s">
        <v>87</v>
      </c>
      <c r="B287" s="2">
        <v>170</v>
      </c>
      <c r="C287" s="10" t="s">
        <v>19</v>
      </c>
      <c r="D287" s="4">
        <f>H287/B287</f>
        <v>24.080159999999996</v>
      </c>
      <c r="E287" s="5">
        <v>0.96</v>
      </c>
      <c r="F287" s="10" t="s">
        <v>20</v>
      </c>
      <c r="G287" s="2">
        <v>4264.1949999999997</v>
      </c>
      <c r="H287" s="2">
        <f>E287*G287</f>
        <v>4093.6271999999994</v>
      </c>
      <c r="J287" s="15" t="s">
        <v>87</v>
      </c>
      <c r="K287" s="16">
        <v>170</v>
      </c>
      <c r="L287" s="14" t="s">
        <v>19</v>
      </c>
      <c r="M287" s="17">
        <f>Q287/K287</f>
        <v>21.379200000000001</v>
      </c>
      <c r="N287" s="19">
        <v>0.96</v>
      </c>
      <c r="O287" s="14" t="s">
        <v>20</v>
      </c>
      <c r="P287" s="16">
        <v>3785.9</v>
      </c>
      <c r="Q287" s="16">
        <f>N287*P287</f>
        <v>3634.4639999999999</v>
      </c>
    </row>
    <row r="288" spans="1:17" x14ac:dyDescent="0.25">
      <c r="A288" s="11" t="s">
        <v>23</v>
      </c>
      <c r="B288" s="2"/>
      <c r="C288" s="10" t="s">
        <v>11</v>
      </c>
      <c r="D288" s="2"/>
      <c r="E288" s="5">
        <v>0.96</v>
      </c>
      <c r="F288" s="10" t="s">
        <v>20</v>
      </c>
      <c r="G288" s="2">
        <v>900</v>
      </c>
      <c r="H288" s="2">
        <f>E288*G288</f>
        <v>864</v>
      </c>
      <c r="J288" s="15" t="s">
        <v>23</v>
      </c>
      <c r="K288" s="16"/>
      <c r="L288" s="14" t="s">
        <v>11</v>
      </c>
      <c r="M288" s="16"/>
      <c r="N288" s="19">
        <v>0.96</v>
      </c>
      <c r="O288" s="14" t="s">
        <v>20</v>
      </c>
      <c r="P288" s="16">
        <v>900</v>
      </c>
      <c r="Q288" s="16">
        <f>N288*P288</f>
        <v>864</v>
      </c>
    </row>
    <row r="289" spans="1:17" x14ac:dyDescent="0.25">
      <c r="A289" s="11" t="s">
        <v>88</v>
      </c>
      <c r="B289" s="2">
        <v>170</v>
      </c>
      <c r="C289" s="10" t="s">
        <v>19</v>
      </c>
      <c r="D289" s="4">
        <f>H289/B289</f>
        <v>2.2871999999999999</v>
      </c>
      <c r="E289" s="5">
        <v>0.96</v>
      </c>
      <c r="F289" s="10" t="s">
        <v>20</v>
      </c>
      <c r="G289" s="2">
        <v>405.02499999999998</v>
      </c>
      <c r="H289" s="2">
        <f>E289*G289</f>
        <v>388.82399999999996</v>
      </c>
      <c r="J289" s="15" t="s">
        <v>88</v>
      </c>
      <c r="K289" s="16">
        <v>170</v>
      </c>
      <c r="L289" s="14" t="s">
        <v>19</v>
      </c>
      <c r="M289" s="17">
        <f>Q289/K289</f>
        <v>2.88</v>
      </c>
      <c r="N289" s="19">
        <v>0.96</v>
      </c>
      <c r="O289" s="14" t="s">
        <v>20</v>
      </c>
      <c r="P289" s="16">
        <v>510</v>
      </c>
      <c r="Q289" s="16">
        <f>N289*P289</f>
        <v>489.59999999999997</v>
      </c>
    </row>
    <row r="290" spans="1:17" x14ac:dyDescent="0.25">
      <c r="A290" s="11" t="s">
        <v>11</v>
      </c>
      <c r="B290" s="2"/>
      <c r="C290" s="10" t="s">
        <v>11</v>
      </c>
      <c r="D290" s="2"/>
      <c r="E290" s="2"/>
      <c r="F290" s="10" t="s">
        <v>11</v>
      </c>
      <c r="G290" s="2"/>
      <c r="H290" s="2"/>
      <c r="J290" s="15" t="s">
        <v>11</v>
      </c>
      <c r="K290" s="16"/>
      <c r="L290" s="14" t="s">
        <v>11</v>
      </c>
      <c r="M290" s="16"/>
      <c r="N290" s="16"/>
      <c r="O290" s="14" t="s">
        <v>11</v>
      </c>
      <c r="P290" s="16"/>
      <c r="Q290" s="16"/>
    </row>
    <row r="291" spans="1:17" x14ac:dyDescent="0.25">
      <c r="A291" s="11" t="s">
        <v>25</v>
      </c>
      <c r="B291" s="2"/>
      <c r="C291" s="10" t="s">
        <v>11</v>
      </c>
      <c r="D291" s="2"/>
      <c r="E291" s="2"/>
      <c r="F291" s="10" t="s">
        <v>11</v>
      </c>
      <c r="G291" s="2"/>
      <c r="H291" s="2"/>
      <c r="J291" s="15" t="s">
        <v>25</v>
      </c>
      <c r="K291" s="16"/>
      <c r="L291" s="14" t="s">
        <v>11</v>
      </c>
      <c r="M291" s="16"/>
      <c r="N291" s="16"/>
      <c r="O291" s="14" t="s">
        <v>11</v>
      </c>
      <c r="P291" s="16"/>
      <c r="Q291" s="16"/>
    </row>
    <row r="292" spans="1:17" x14ac:dyDescent="0.25">
      <c r="A292" s="11" t="s">
        <v>11</v>
      </c>
      <c r="B292" s="2"/>
      <c r="C292" s="10" t="s">
        <v>11</v>
      </c>
      <c r="D292" s="2"/>
      <c r="E292" s="2"/>
      <c r="F292" s="10" t="s">
        <v>11</v>
      </c>
      <c r="G292" s="2"/>
      <c r="H292" s="2"/>
      <c r="J292" s="15" t="s">
        <v>11</v>
      </c>
      <c r="K292" s="16"/>
      <c r="L292" s="14" t="s">
        <v>11</v>
      </c>
      <c r="M292" s="16"/>
      <c r="N292" s="16"/>
      <c r="O292" s="14" t="s">
        <v>11</v>
      </c>
      <c r="P292" s="16"/>
      <c r="Q292" s="16"/>
    </row>
    <row r="293" spans="1:17" x14ac:dyDescent="0.25">
      <c r="A293" s="8" t="s">
        <v>26</v>
      </c>
      <c r="B293" s="9"/>
      <c r="C293" s="10" t="s">
        <v>11</v>
      </c>
      <c r="D293" s="9"/>
      <c r="E293" s="9"/>
      <c r="F293" s="10" t="s">
        <v>11</v>
      </c>
      <c r="G293" s="9"/>
      <c r="H293" s="9">
        <f>SUM(H286:H292)</f>
        <v>5294.9511999999986</v>
      </c>
      <c r="J293" s="13" t="s">
        <v>26</v>
      </c>
      <c r="K293" s="9"/>
      <c r="L293" s="14" t="s">
        <v>11</v>
      </c>
      <c r="M293" s="9"/>
      <c r="N293" s="9"/>
      <c r="O293" s="14" t="s">
        <v>11</v>
      </c>
      <c r="P293" s="9"/>
      <c r="Q293" s="9">
        <f>SUM(Q286:Q292)</f>
        <v>4936.5640000000003</v>
      </c>
    </row>
    <row r="294" spans="1:17" x14ac:dyDescent="0.25">
      <c r="A294" s="11" t="s">
        <v>11</v>
      </c>
      <c r="B294" s="2"/>
      <c r="C294" s="10" t="s">
        <v>11</v>
      </c>
      <c r="D294" s="2"/>
      <c r="E294" s="2"/>
      <c r="F294" s="10" t="s">
        <v>11</v>
      </c>
      <c r="G294" s="2"/>
      <c r="H294" s="2"/>
      <c r="J294" s="15" t="s">
        <v>11</v>
      </c>
      <c r="K294" s="16"/>
      <c r="L294" s="14" t="s">
        <v>11</v>
      </c>
      <c r="M294" s="16"/>
      <c r="N294" s="16"/>
      <c r="O294" s="14" t="s">
        <v>11</v>
      </c>
      <c r="P294" s="16"/>
      <c r="Q294" s="16"/>
    </row>
    <row r="295" spans="1:17" x14ac:dyDescent="0.25">
      <c r="A295" s="8" t="s">
        <v>27</v>
      </c>
      <c r="B295" s="9"/>
      <c r="C295" s="10" t="s">
        <v>11</v>
      </c>
      <c r="D295" s="9"/>
      <c r="E295" s="9"/>
      <c r="F295" s="10" t="s">
        <v>11</v>
      </c>
      <c r="G295" s="9"/>
      <c r="H295" s="9"/>
      <c r="J295" s="13" t="s">
        <v>27</v>
      </c>
      <c r="K295" s="9"/>
      <c r="L295" s="14" t="s">
        <v>11</v>
      </c>
      <c r="M295" s="9"/>
      <c r="N295" s="9"/>
      <c r="O295" s="14" t="s">
        <v>11</v>
      </c>
      <c r="P295" s="9"/>
      <c r="Q295" s="9"/>
    </row>
    <row r="296" spans="1:17" x14ac:dyDescent="0.25">
      <c r="A296" s="11" t="s">
        <v>28</v>
      </c>
      <c r="B296" s="2">
        <v>-300</v>
      </c>
      <c r="C296" s="10" t="s">
        <v>29</v>
      </c>
      <c r="D296" s="4">
        <f>H296/B296</f>
        <v>2.5375000000000001</v>
      </c>
      <c r="E296" s="2">
        <v>-300</v>
      </c>
      <c r="F296" s="10" t="s">
        <v>19</v>
      </c>
      <c r="G296" s="4">
        <v>2.5375000000000001</v>
      </c>
      <c r="H296" s="2">
        <f t="shared" ref="H296:H301" si="0">E296*G296</f>
        <v>-761.25</v>
      </c>
      <c r="J296" s="15" t="s">
        <v>28</v>
      </c>
      <c r="K296" s="16">
        <v>-300</v>
      </c>
      <c r="L296" s="14" t="s">
        <v>29</v>
      </c>
      <c r="M296" s="17">
        <f>Q296/K296</f>
        <v>3.4</v>
      </c>
      <c r="N296" s="16">
        <v>-300</v>
      </c>
      <c r="O296" s="14" t="s">
        <v>19</v>
      </c>
      <c r="P296" s="17">
        <v>3.4</v>
      </c>
      <c r="Q296" s="16">
        <f t="shared" ref="Q296:Q301" si="1">N296*P296</f>
        <v>-1020</v>
      </c>
    </row>
    <row r="297" spans="1:17" x14ac:dyDescent="0.25">
      <c r="A297" s="11" t="s">
        <v>30</v>
      </c>
      <c r="B297" s="2">
        <v>-75</v>
      </c>
      <c r="C297" s="10" t="s">
        <v>29</v>
      </c>
      <c r="D297" s="4">
        <f>H297/B297</f>
        <v>6.2874999999999996</v>
      </c>
      <c r="E297" s="2">
        <v>-75</v>
      </c>
      <c r="F297" s="10" t="s">
        <v>19</v>
      </c>
      <c r="G297" s="4">
        <v>6.2874999999999996</v>
      </c>
      <c r="H297" s="2">
        <f t="shared" si="0"/>
        <v>-471.5625</v>
      </c>
      <c r="J297" s="15" t="s">
        <v>30</v>
      </c>
      <c r="K297" s="16">
        <v>-75</v>
      </c>
      <c r="L297" s="14" t="s">
        <v>29</v>
      </c>
      <c r="M297" s="17">
        <f>Q297/K297</f>
        <v>6.3250000000000002</v>
      </c>
      <c r="N297" s="16">
        <v>-75</v>
      </c>
      <c r="O297" s="14" t="s">
        <v>19</v>
      </c>
      <c r="P297" s="17">
        <v>6.3250000000000002</v>
      </c>
      <c r="Q297" s="16">
        <f t="shared" si="1"/>
        <v>-474.375</v>
      </c>
    </row>
    <row r="298" spans="1:17" x14ac:dyDescent="0.25">
      <c r="A298" s="11" t="s">
        <v>89</v>
      </c>
      <c r="B298" s="2">
        <v>-35</v>
      </c>
      <c r="C298" s="10" t="s">
        <v>29</v>
      </c>
      <c r="D298" s="4">
        <f>H298/B298</f>
        <v>45</v>
      </c>
      <c r="E298" s="2">
        <v>-35</v>
      </c>
      <c r="F298" s="10" t="s">
        <v>19</v>
      </c>
      <c r="G298" s="4">
        <v>45</v>
      </c>
      <c r="H298" s="2">
        <f t="shared" si="0"/>
        <v>-1575</v>
      </c>
      <c r="J298" s="15" t="s">
        <v>89</v>
      </c>
      <c r="K298" s="16">
        <v>-35</v>
      </c>
      <c r="L298" s="14" t="s">
        <v>29</v>
      </c>
      <c r="M298" s="17">
        <f>Q298/K298</f>
        <v>47.5</v>
      </c>
      <c r="N298" s="16">
        <v>-35</v>
      </c>
      <c r="O298" s="14" t="s">
        <v>19</v>
      </c>
      <c r="P298" s="17">
        <v>47.5</v>
      </c>
      <c r="Q298" s="16">
        <f t="shared" si="1"/>
        <v>-1662.5</v>
      </c>
    </row>
    <row r="299" spans="1:17" x14ac:dyDescent="0.25">
      <c r="A299" s="11" t="s">
        <v>90</v>
      </c>
      <c r="B299" s="2"/>
      <c r="C299" s="10" t="s">
        <v>34</v>
      </c>
      <c r="D299" s="2"/>
      <c r="E299" s="2">
        <v>-10</v>
      </c>
      <c r="F299" s="10" t="s">
        <v>35</v>
      </c>
      <c r="G299" s="4">
        <v>1.2</v>
      </c>
      <c r="H299" s="2">
        <f t="shared" si="0"/>
        <v>-12</v>
      </c>
      <c r="J299" s="15" t="s">
        <v>90</v>
      </c>
      <c r="K299" s="16"/>
      <c r="L299" s="14" t="s">
        <v>34</v>
      </c>
      <c r="M299" s="16"/>
      <c r="N299" s="16">
        <v>-10</v>
      </c>
      <c r="O299" s="14" t="s">
        <v>35</v>
      </c>
      <c r="P299" s="17">
        <v>1.25</v>
      </c>
      <c r="Q299" s="16">
        <f t="shared" si="1"/>
        <v>-12.5</v>
      </c>
    </row>
    <row r="300" spans="1:17" x14ac:dyDescent="0.25">
      <c r="A300" s="11" t="s">
        <v>36</v>
      </c>
      <c r="B300" s="2"/>
      <c r="C300" s="10" t="s">
        <v>34</v>
      </c>
      <c r="D300" s="2"/>
      <c r="E300" s="2">
        <v>-900</v>
      </c>
      <c r="F300" s="10" t="s">
        <v>35</v>
      </c>
      <c r="G300" s="4">
        <v>1.4</v>
      </c>
      <c r="H300" s="2">
        <f t="shared" si="0"/>
        <v>-1260</v>
      </c>
      <c r="J300" s="15" t="s">
        <v>36</v>
      </c>
      <c r="K300" s="16"/>
      <c r="L300" s="14" t="s">
        <v>34</v>
      </c>
      <c r="M300" s="16"/>
      <c r="N300" s="16">
        <v>-900</v>
      </c>
      <c r="O300" s="14" t="s">
        <v>35</v>
      </c>
      <c r="P300" s="17">
        <v>1.43</v>
      </c>
      <c r="Q300" s="16">
        <f t="shared" si="1"/>
        <v>-1287</v>
      </c>
    </row>
    <row r="301" spans="1:17" x14ac:dyDescent="0.25">
      <c r="A301" s="11" t="s">
        <v>33</v>
      </c>
      <c r="B301" s="2"/>
      <c r="C301" s="10" t="s">
        <v>34</v>
      </c>
      <c r="D301" s="2"/>
      <c r="E301" s="2">
        <v>-540</v>
      </c>
      <c r="F301" s="10" t="s">
        <v>35</v>
      </c>
      <c r="G301" s="4">
        <v>0.76</v>
      </c>
      <c r="H301" s="2">
        <f t="shared" si="0"/>
        <v>-410.4</v>
      </c>
      <c r="J301" s="15" t="s">
        <v>33</v>
      </c>
      <c r="K301" s="16"/>
      <c r="L301" s="14" t="s">
        <v>34</v>
      </c>
      <c r="M301" s="16"/>
      <c r="N301" s="16">
        <v>-540</v>
      </c>
      <c r="O301" s="14" t="s">
        <v>35</v>
      </c>
      <c r="P301" s="17">
        <v>0.81</v>
      </c>
      <c r="Q301" s="16">
        <f t="shared" si="1"/>
        <v>-437.40000000000003</v>
      </c>
    </row>
    <row r="302" spans="1:17" x14ac:dyDescent="0.25">
      <c r="A302" s="8" t="s">
        <v>38</v>
      </c>
      <c r="B302" s="9"/>
      <c r="C302" s="10" t="s">
        <v>11</v>
      </c>
      <c r="D302" s="9"/>
      <c r="E302" s="9"/>
      <c r="F302" s="10" t="s">
        <v>11</v>
      </c>
      <c r="G302" s="9"/>
      <c r="H302" s="9">
        <f>SUM(H296:H301)</f>
        <v>-4490.2124999999996</v>
      </c>
      <c r="J302" s="13" t="s">
        <v>38</v>
      </c>
      <c r="K302" s="9"/>
      <c r="L302" s="14" t="s">
        <v>11</v>
      </c>
      <c r="M302" s="9"/>
      <c r="N302" s="9"/>
      <c r="O302" s="14" t="s">
        <v>11</v>
      </c>
      <c r="P302" s="9"/>
      <c r="Q302" s="9">
        <f>SUM(Q296:Q301)</f>
        <v>-4893.7749999999996</v>
      </c>
    </row>
    <row r="303" spans="1:17" x14ac:dyDescent="0.25">
      <c r="A303" s="11" t="s">
        <v>40</v>
      </c>
      <c r="B303" s="2"/>
      <c r="C303" s="10" t="s">
        <v>11</v>
      </c>
      <c r="D303" s="2"/>
      <c r="E303" s="2"/>
      <c r="F303" s="10" t="s">
        <v>34</v>
      </c>
      <c r="G303" s="2"/>
      <c r="H303" s="2">
        <v>-70</v>
      </c>
      <c r="J303" s="15" t="s">
        <v>40</v>
      </c>
      <c r="K303" s="16"/>
      <c r="L303" s="14" t="s">
        <v>11</v>
      </c>
      <c r="M303" s="16"/>
      <c r="N303" s="16"/>
      <c r="O303" s="14" t="s">
        <v>34</v>
      </c>
      <c r="P303" s="16"/>
      <c r="Q303" s="16">
        <v>-100</v>
      </c>
    </row>
    <row r="304" spans="1:17" x14ac:dyDescent="0.25">
      <c r="A304" s="11" t="s">
        <v>73</v>
      </c>
      <c r="B304" s="2"/>
      <c r="C304" s="10" t="s">
        <v>11</v>
      </c>
      <c r="D304" s="2"/>
      <c r="E304" s="2"/>
      <c r="F304" s="10" t="s">
        <v>34</v>
      </c>
      <c r="G304" s="2"/>
      <c r="H304" s="2">
        <v>-150</v>
      </c>
      <c r="J304" s="15" t="s">
        <v>101</v>
      </c>
      <c r="K304" s="16"/>
      <c r="L304" s="14" t="s">
        <v>11</v>
      </c>
      <c r="M304" s="16"/>
      <c r="N304" s="16"/>
      <c r="O304" s="14" t="s">
        <v>34</v>
      </c>
      <c r="P304" s="16"/>
      <c r="Q304" s="16">
        <v>-20</v>
      </c>
    </row>
    <row r="305" spans="1:17" x14ac:dyDescent="0.25">
      <c r="A305" s="11" t="s">
        <v>44</v>
      </c>
      <c r="B305" s="2"/>
      <c r="C305" s="10" t="s">
        <v>11</v>
      </c>
      <c r="D305" s="2"/>
      <c r="E305" s="2">
        <v>-700</v>
      </c>
      <c r="F305" s="10" t="s">
        <v>19</v>
      </c>
      <c r="G305" s="4">
        <v>0.85</v>
      </c>
      <c r="H305" s="2">
        <f>E305*G305</f>
        <v>-595</v>
      </c>
      <c r="J305" s="15" t="s">
        <v>73</v>
      </c>
      <c r="K305" s="16"/>
      <c r="L305" s="14" t="s">
        <v>11</v>
      </c>
      <c r="M305" s="16"/>
      <c r="N305" s="16"/>
      <c r="O305" s="14" t="s">
        <v>34</v>
      </c>
      <c r="P305" s="16"/>
      <c r="Q305" s="16">
        <v>-165</v>
      </c>
    </row>
    <row r="306" spans="1:17" x14ac:dyDescent="0.25">
      <c r="A306" s="11" t="s">
        <v>45</v>
      </c>
      <c r="B306" s="2"/>
      <c r="C306" s="10" t="s">
        <v>11</v>
      </c>
      <c r="D306" s="2"/>
      <c r="E306" s="2"/>
      <c r="F306" s="10" t="s">
        <v>34</v>
      </c>
      <c r="G306" s="2"/>
      <c r="H306" s="2">
        <v>-250</v>
      </c>
      <c r="J306" s="15" t="s">
        <v>44</v>
      </c>
      <c r="K306" s="16"/>
      <c r="L306" s="14" t="s">
        <v>11</v>
      </c>
      <c r="M306" s="16"/>
      <c r="N306" s="16">
        <v>-700</v>
      </c>
      <c r="O306" s="14" t="s">
        <v>19</v>
      </c>
      <c r="P306" s="17">
        <v>0.85</v>
      </c>
      <c r="Q306" s="16">
        <f>N306*P306</f>
        <v>-595</v>
      </c>
    </row>
    <row r="307" spans="1:17" x14ac:dyDescent="0.25">
      <c r="A307" s="8" t="s">
        <v>46</v>
      </c>
      <c r="B307" s="9"/>
      <c r="C307" s="10" t="s">
        <v>11</v>
      </c>
      <c r="D307" s="9"/>
      <c r="E307" s="9"/>
      <c r="F307" s="10" t="s">
        <v>11</v>
      </c>
      <c r="G307" s="9"/>
      <c r="H307" s="9">
        <f>SUM(H303:H306)</f>
        <v>-1065</v>
      </c>
      <c r="J307" s="15" t="s">
        <v>45</v>
      </c>
      <c r="K307" s="16"/>
      <c r="L307" s="14" t="s">
        <v>11</v>
      </c>
      <c r="M307" s="16"/>
      <c r="N307" s="16"/>
      <c r="O307" s="14" t="s">
        <v>34</v>
      </c>
      <c r="P307" s="16"/>
      <c r="Q307" s="16">
        <v>-250</v>
      </c>
    </row>
    <row r="308" spans="1:17" x14ac:dyDescent="0.25">
      <c r="A308" s="8" t="s">
        <v>47</v>
      </c>
      <c r="B308" s="9"/>
      <c r="C308" s="10" t="s">
        <v>11</v>
      </c>
      <c r="D308" s="9"/>
      <c r="E308" s="9"/>
      <c r="F308" s="10" t="s">
        <v>11</v>
      </c>
      <c r="G308" s="9"/>
      <c r="H308" s="9">
        <f>SUM(H302,H307)</f>
        <v>-5555.2124999999996</v>
      </c>
      <c r="J308" s="13" t="s">
        <v>46</v>
      </c>
      <c r="K308" s="9"/>
      <c r="L308" s="14" t="s">
        <v>11</v>
      </c>
      <c r="M308" s="9"/>
      <c r="N308" s="9"/>
      <c r="O308" s="14" t="s">
        <v>11</v>
      </c>
      <c r="P308" s="9"/>
      <c r="Q308" s="9">
        <f>SUM(Q303:Q307)</f>
        <v>-1130</v>
      </c>
    </row>
    <row r="309" spans="1:17" x14ac:dyDescent="0.25">
      <c r="A309" s="8" t="s">
        <v>91</v>
      </c>
      <c r="B309" s="9"/>
      <c r="C309" s="10" t="s">
        <v>11</v>
      </c>
      <c r="D309" s="9"/>
      <c r="E309" s="9"/>
      <c r="F309" s="10" t="s">
        <v>11</v>
      </c>
      <c r="G309" s="9"/>
      <c r="H309" s="9">
        <f>SUM(H293,H308)</f>
        <v>-260.26130000000103</v>
      </c>
      <c r="J309" s="13" t="s">
        <v>47</v>
      </c>
      <c r="K309" s="9"/>
      <c r="L309" s="14" t="s">
        <v>11</v>
      </c>
      <c r="M309" s="9"/>
      <c r="N309" s="9"/>
      <c r="O309" s="14" t="s">
        <v>11</v>
      </c>
      <c r="P309" s="9"/>
      <c r="Q309" s="9">
        <f>SUM(Q302,Q308)</f>
        <v>-6023.7749999999996</v>
      </c>
    </row>
    <row r="310" spans="1:17" x14ac:dyDescent="0.25">
      <c r="J310" s="13" t="s">
        <v>91</v>
      </c>
      <c r="K310" s="9"/>
      <c r="L310" s="14" t="s">
        <v>11</v>
      </c>
      <c r="M310" s="9"/>
      <c r="N310" s="9"/>
      <c r="O310" s="14" t="s">
        <v>11</v>
      </c>
      <c r="P310" s="9"/>
      <c r="Q310" s="9">
        <f>SUM(Q293,Q309)</f>
        <v>-1087.2109999999993</v>
      </c>
    </row>
    <row r="311" spans="1:17" x14ac:dyDescent="0.25">
      <c r="A311" s="1" t="s">
        <v>95</v>
      </c>
    </row>
    <row r="313" spans="1:17" x14ac:dyDescent="0.25">
      <c r="A313" s="1" t="s">
        <v>53</v>
      </c>
    </row>
    <row r="314" spans="1:17" x14ac:dyDescent="0.25">
      <c r="J314" s="12" t="s">
        <v>53</v>
      </c>
    </row>
    <row r="315" spans="1:17" x14ac:dyDescent="0.25">
      <c r="A315" s="1" t="s">
        <v>96</v>
      </c>
    </row>
    <row r="316" spans="1:17" x14ac:dyDescent="0.25">
      <c r="A316" s="1" t="s">
        <v>97</v>
      </c>
      <c r="J316" s="12" t="s">
        <v>96</v>
      </c>
    </row>
    <row r="317" spans="1:17" x14ac:dyDescent="0.25">
      <c r="J317" s="12" t="s">
        <v>97</v>
      </c>
    </row>
    <row r="318" spans="1:17" x14ac:dyDescent="0.25">
      <c r="A318" s="1" t="s">
        <v>98</v>
      </c>
    </row>
    <row r="319" spans="1:17" x14ac:dyDescent="0.25">
      <c r="A319" s="1" t="s">
        <v>99</v>
      </c>
      <c r="J319" s="12" t="s">
        <v>98</v>
      </c>
    </row>
    <row r="320" spans="1:17" x14ac:dyDescent="0.25">
      <c r="J320" s="12" t="s">
        <v>99</v>
      </c>
    </row>
  </sheetData>
  <pageMargins left="0.7" right="0.7" top="0.75" bottom="0.75" header="0.3" footer="0.3"/>
  <rowBreaks count="11" manualBreakCount="11">
    <brk id="47" max="16383" man="1"/>
    <brk id="95" max="16383" man="1"/>
    <brk id="107" max="16383" man="1"/>
    <brk id="119" max="16383" man="1"/>
    <brk id="131" max="16383" man="1"/>
    <brk id="143" max="16383" man="1"/>
    <brk id="155" max="16383" man="1"/>
    <brk id="195" max="16383" man="1"/>
    <brk id="235" max="16383" man="1"/>
    <brk id="274" max="16383" man="1"/>
    <brk id="31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737789-BC95-428C-9929-933E57991438}">
  <dimension ref="A1:Q148"/>
  <sheetViews>
    <sheetView topLeftCell="B109" workbookViewId="0">
      <selection activeCell="S109" sqref="S1:Z1048576"/>
    </sheetView>
  </sheetViews>
  <sheetFormatPr defaultRowHeight="15" x14ac:dyDescent="0.25"/>
  <cols>
    <col min="1" max="1" width="30" customWidth="1"/>
    <col min="2" max="2" width="11" customWidth="1"/>
    <col min="3" max="3" width="5" customWidth="1"/>
    <col min="4" max="4" width="6" customWidth="1"/>
    <col min="5" max="5" width="11" customWidth="1"/>
    <col min="6" max="6" width="5" customWidth="1"/>
    <col min="7" max="7" width="6" customWidth="1"/>
    <col min="8" max="8" width="11" customWidth="1"/>
    <col min="10" max="10" width="30" customWidth="1"/>
    <col min="11" max="11" width="11" customWidth="1"/>
    <col min="12" max="12" width="5" customWidth="1"/>
    <col min="13" max="13" width="6" customWidth="1"/>
    <col min="14" max="14" width="11" customWidth="1"/>
    <col min="15" max="15" width="5" customWidth="1"/>
    <col min="16" max="16" width="6" customWidth="1"/>
    <col min="17" max="17" width="11" customWidth="1"/>
  </cols>
  <sheetData>
    <row r="1" spans="1:17" x14ac:dyDescent="0.25">
      <c r="A1" t="s">
        <v>0</v>
      </c>
      <c r="J1" t="s">
        <v>0</v>
      </c>
    </row>
    <row r="2" spans="1:17" x14ac:dyDescent="0.25">
      <c r="A2" s="12" t="s">
        <v>1</v>
      </c>
      <c r="B2" s="12" t="s">
        <v>2</v>
      </c>
      <c r="J2" s="12" t="s">
        <v>1</v>
      </c>
      <c r="K2" s="12" t="s">
        <v>2</v>
      </c>
    </row>
    <row r="3" spans="1:17" x14ac:dyDescent="0.25">
      <c r="A3" s="12" t="s">
        <v>3</v>
      </c>
      <c r="B3" s="12" t="s">
        <v>4</v>
      </c>
      <c r="J3" s="12" t="s">
        <v>3</v>
      </c>
      <c r="K3" s="12" t="s">
        <v>100</v>
      </c>
    </row>
    <row r="4" spans="1:17" x14ac:dyDescent="0.25">
      <c r="A4" s="12" t="s">
        <v>5</v>
      </c>
      <c r="B4" s="12" t="s">
        <v>6</v>
      </c>
      <c r="J4" s="12" t="s">
        <v>5</v>
      </c>
      <c r="K4" s="12" t="s">
        <v>6</v>
      </c>
    </row>
    <row r="5" spans="1:17" x14ac:dyDescent="0.25">
      <c r="A5" s="12" t="s">
        <v>7</v>
      </c>
      <c r="B5" s="12" t="s">
        <v>102</v>
      </c>
      <c r="J5" s="12" t="s">
        <v>7</v>
      </c>
      <c r="K5" s="12" t="s">
        <v>102</v>
      </c>
    </row>
    <row r="7" spans="1:17" x14ac:dyDescent="0.25">
      <c r="A7" s="6" t="s">
        <v>9</v>
      </c>
      <c r="B7" s="7" t="s">
        <v>10</v>
      </c>
      <c r="C7" s="7" t="s">
        <v>11</v>
      </c>
      <c r="D7" s="7" t="s">
        <v>12</v>
      </c>
      <c r="E7" s="7" t="s">
        <v>13</v>
      </c>
      <c r="F7" s="7" t="s">
        <v>11</v>
      </c>
      <c r="G7" s="7" t="s">
        <v>14</v>
      </c>
      <c r="H7" s="7" t="s">
        <v>15</v>
      </c>
      <c r="J7" s="6" t="s">
        <v>9</v>
      </c>
      <c r="K7" s="7" t="s">
        <v>10</v>
      </c>
      <c r="L7" s="7" t="s">
        <v>11</v>
      </c>
      <c r="M7" s="7" t="s">
        <v>12</v>
      </c>
      <c r="N7" s="7" t="s">
        <v>13</v>
      </c>
      <c r="O7" s="7" t="s">
        <v>11</v>
      </c>
      <c r="P7" s="7" t="s">
        <v>14</v>
      </c>
      <c r="Q7" s="7" t="s">
        <v>15</v>
      </c>
    </row>
    <row r="9" spans="1:17" x14ac:dyDescent="0.25">
      <c r="A9" s="12" t="s">
        <v>103</v>
      </c>
      <c r="J9" s="12" t="s">
        <v>103</v>
      </c>
    </row>
    <row r="10" spans="1:17" x14ac:dyDescent="0.25">
      <c r="A10" s="12" t="s">
        <v>49</v>
      </c>
      <c r="J10" s="12" t="s">
        <v>49</v>
      </c>
    </row>
    <row r="11" spans="1:17" x14ac:dyDescent="0.25">
      <c r="A11" s="12" t="s">
        <v>50</v>
      </c>
      <c r="J11" s="12" t="s">
        <v>50</v>
      </c>
    </row>
    <row r="12" spans="1:17" x14ac:dyDescent="0.25">
      <c r="A12" s="12" t="s">
        <v>104</v>
      </c>
      <c r="J12" s="12" t="s">
        <v>104</v>
      </c>
    </row>
    <row r="13" spans="1:17" x14ac:dyDescent="0.25">
      <c r="A13" s="12" t="s">
        <v>52</v>
      </c>
      <c r="J13" s="12" t="s">
        <v>52</v>
      </c>
    </row>
    <row r="15" spans="1:17" x14ac:dyDescent="0.25">
      <c r="A15" s="12" t="s">
        <v>53</v>
      </c>
      <c r="J15" s="12" t="s">
        <v>53</v>
      </c>
    </row>
    <row r="17" spans="1:17" x14ac:dyDescent="0.25">
      <c r="A17" t="s">
        <v>54</v>
      </c>
      <c r="J17" t="s">
        <v>54</v>
      </c>
    </row>
    <row r="18" spans="1:17" x14ac:dyDescent="0.25">
      <c r="A18" s="12" t="s">
        <v>1</v>
      </c>
      <c r="B18" s="12" t="s">
        <v>2</v>
      </c>
      <c r="J18" s="12" t="s">
        <v>1</v>
      </c>
      <c r="K18" s="12" t="s">
        <v>2</v>
      </c>
    </row>
    <row r="19" spans="1:17" x14ac:dyDescent="0.25">
      <c r="A19" s="12" t="s">
        <v>3</v>
      </c>
      <c r="B19" s="12" t="s">
        <v>4</v>
      </c>
      <c r="J19" s="12" t="s">
        <v>3</v>
      </c>
      <c r="K19" s="12" t="s">
        <v>100</v>
      </c>
    </row>
    <row r="20" spans="1:17" x14ac:dyDescent="0.25">
      <c r="A20" s="12" t="s">
        <v>5</v>
      </c>
      <c r="B20" s="12" t="s">
        <v>6</v>
      </c>
      <c r="J20" s="12" t="s">
        <v>5</v>
      </c>
      <c r="K20" s="12" t="s">
        <v>6</v>
      </c>
    </row>
    <row r="21" spans="1:17" x14ac:dyDescent="0.25">
      <c r="A21" s="12" t="s">
        <v>7</v>
      </c>
      <c r="B21" s="12" t="s">
        <v>102</v>
      </c>
      <c r="J21" s="12" t="s">
        <v>7</v>
      </c>
      <c r="K21" s="12" t="s">
        <v>102</v>
      </c>
    </row>
    <row r="23" spans="1:17" x14ac:dyDescent="0.25">
      <c r="A23" s="6" t="s">
        <v>9</v>
      </c>
      <c r="B23" s="7" t="s">
        <v>10</v>
      </c>
      <c r="C23" s="7" t="s">
        <v>11</v>
      </c>
      <c r="D23" s="7" t="s">
        <v>12</v>
      </c>
      <c r="E23" s="7" t="s">
        <v>13</v>
      </c>
      <c r="F23" s="7" t="s">
        <v>11</v>
      </c>
      <c r="G23" s="7" t="s">
        <v>14</v>
      </c>
      <c r="H23" s="7" t="s">
        <v>15</v>
      </c>
      <c r="J23" s="6" t="s">
        <v>9</v>
      </c>
      <c r="K23" s="7" t="s">
        <v>10</v>
      </c>
      <c r="L23" s="7" t="s">
        <v>11</v>
      </c>
      <c r="M23" s="7" t="s">
        <v>12</v>
      </c>
      <c r="N23" s="7" t="s">
        <v>13</v>
      </c>
      <c r="O23" s="7" t="s">
        <v>11</v>
      </c>
      <c r="P23" s="7" t="s">
        <v>14</v>
      </c>
      <c r="Q23" s="7" t="s">
        <v>15</v>
      </c>
    </row>
    <row r="25" spans="1:17" x14ac:dyDescent="0.25">
      <c r="A25" s="12" t="s">
        <v>103</v>
      </c>
      <c r="J25" s="12" t="s">
        <v>103</v>
      </c>
    </row>
    <row r="26" spans="1:17" x14ac:dyDescent="0.25">
      <c r="A26" s="12" t="s">
        <v>105</v>
      </c>
      <c r="J26" s="12" t="s">
        <v>105</v>
      </c>
    </row>
    <row r="27" spans="1:17" x14ac:dyDescent="0.25">
      <c r="A27" s="12" t="s">
        <v>106</v>
      </c>
      <c r="J27" s="12" t="s">
        <v>106</v>
      </c>
    </row>
    <row r="28" spans="1:17" x14ac:dyDescent="0.25">
      <c r="A28" s="12" t="s">
        <v>107</v>
      </c>
      <c r="J28" s="12" t="s">
        <v>107</v>
      </c>
    </row>
    <row r="29" spans="1:17" x14ac:dyDescent="0.25">
      <c r="A29" s="12" t="s">
        <v>108</v>
      </c>
      <c r="J29" s="12" t="s">
        <v>108</v>
      </c>
    </row>
    <row r="31" spans="1:17" x14ac:dyDescent="0.25">
      <c r="A31" s="12" t="s">
        <v>53</v>
      </c>
      <c r="J31" s="12" t="s">
        <v>53</v>
      </c>
    </row>
    <row r="33" spans="1:17" x14ac:dyDescent="0.25">
      <c r="A33" t="s">
        <v>59</v>
      </c>
      <c r="J33" t="s">
        <v>59</v>
      </c>
    </row>
    <row r="34" spans="1:17" x14ac:dyDescent="0.25">
      <c r="A34" s="12" t="s">
        <v>1</v>
      </c>
      <c r="B34" s="12" t="s">
        <v>2</v>
      </c>
      <c r="J34" s="12" t="s">
        <v>1</v>
      </c>
      <c r="K34" s="12" t="s">
        <v>2</v>
      </c>
    </row>
    <row r="35" spans="1:17" x14ac:dyDescent="0.25">
      <c r="A35" s="12" t="s">
        <v>3</v>
      </c>
      <c r="B35" s="12" t="s">
        <v>4</v>
      </c>
      <c r="J35" s="12" t="s">
        <v>3</v>
      </c>
      <c r="K35" s="12" t="s">
        <v>100</v>
      </c>
    </row>
    <row r="36" spans="1:17" x14ac:dyDescent="0.25">
      <c r="A36" s="12" t="s">
        <v>5</v>
      </c>
      <c r="B36" s="12" t="s">
        <v>6</v>
      </c>
      <c r="J36" s="12" t="s">
        <v>5</v>
      </c>
      <c r="K36" s="12" t="s">
        <v>6</v>
      </c>
    </row>
    <row r="37" spans="1:17" x14ac:dyDescent="0.25">
      <c r="A37" s="12" t="s">
        <v>7</v>
      </c>
      <c r="B37" s="12" t="s">
        <v>102</v>
      </c>
      <c r="J37" s="12" t="s">
        <v>7</v>
      </c>
      <c r="K37" s="12" t="s">
        <v>102</v>
      </c>
    </row>
    <row r="39" spans="1:17" x14ac:dyDescent="0.25">
      <c r="A39" s="6" t="s">
        <v>9</v>
      </c>
      <c r="B39" s="7" t="s">
        <v>10</v>
      </c>
      <c r="C39" s="7" t="s">
        <v>11</v>
      </c>
      <c r="D39" s="7" t="s">
        <v>12</v>
      </c>
      <c r="E39" s="7" t="s">
        <v>13</v>
      </c>
      <c r="F39" s="7" t="s">
        <v>11</v>
      </c>
      <c r="G39" s="7" t="s">
        <v>14</v>
      </c>
      <c r="H39" s="7" t="s">
        <v>15</v>
      </c>
      <c r="J39" s="6" t="s">
        <v>9</v>
      </c>
      <c r="K39" s="7" t="s">
        <v>10</v>
      </c>
      <c r="L39" s="7" t="s">
        <v>11</v>
      </c>
      <c r="M39" s="7" t="s">
        <v>12</v>
      </c>
      <c r="N39" s="7" t="s">
        <v>13</v>
      </c>
      <c r="O39" s="7" t="s">
        <v>11</v>
      </c>
      <c r="P39" s="7" t="s">
        <v>14</v>
      </c>
      <c r="Q39" s="7" t="s">
        <v>15</v>
      </c>
    </row>
    <row r="41" spans="1:17" x14ac:dyDescent="0.25">
      <c r="A41" s="12" t="s">
        <v>60</v>
      </c>
      <c r="J41" s="12" t="s">
        <v>60</v>
      </c>
    </row>
    <row r="43" spans="1:17" x14ac:dyDescent="0.25">
      <c r="A43" s="12" t="s">
        <v>53</v>
      </c>
      <c r="J43" s="12" t="s">
        <v>53</v>
      </c>
    </row>
    <row r="45" spans="1:17" x14ac:dyDescent="0.25">
      <c r="A45" t="s">
        <v>61</v>
      </c>
      <c r="J45" t="s">
        <v>61</v>
      </c>
    </row>
    <row r="46" spans="1:17" x14ac:dyDescent="0.25">
      <c r="A46" s="12" t="s">
        <v>1</v>
      </c>
      <c r="B46" s="12" t="s">
        <v>2</v>
      </c>
      <c r="J46" s="12" t="s">
        <v>1</v>
      </c>
      <c r="K46" s="12" t="s">
        <v>2</v>
      </c>
    </row>
    <row r="47" spans="1:17" x14ac:dyDescent="0.25">
      <c r="A47" s="12" t="s">
        <v>3</v>
      </c>
      <c r="B47" s="12" t="s">
        <v>4</v>
      </c>
      <c r="J47" s="12" t="s">
        <v>3</v>
      </c>
      <c r="K47" s="12" t="s">
        <v>100</v>
      </c>
    </row>
    <row r="48" spans="1:17" x14ac:dyDescent="0.25">
      <c r="A48" s="12" t="s">
        <v>5</v>
      </c>
      <c r="B48" s="12" t="s">
        <v>6</v>
      </c>
      <c r="J48" s="12" t="s">
        <v>5</v>
      </c>
      <c r="K48" s="12" t="s">
        <v>6</v>
      </c>
    </row>
    <row r="49" spans="1:17" x14ac:dyDescent="0.25">
      <c r="A49" s="12" t="s">
        <v>7</v>
      </c>
      <c r="B49" s="12" t="s">
        <v>102</v>
      </c>
      <c r="J49" s="12" t="s">
        <v>7</v>
      </c>
      <c r="K49" s="12" t="s">
        <v>102</v>
      </c>
    </row>
    <row r="51" spans="1:17" x14ac:dyDescent="0.25">
      <c r="A51" s="6" t="s">
        <v>9</v>
      </c>
      <c r="B51" s="7" t="s">
        <v>10</v>
      </c>
      <c r="C51" s="7" t="s">
        <v>11</v>
      </c>
      <c r="D51" s="7" t="s">
        <v>12</v>
      </c>
      <c r="E51" s="7" t="s">
        <v>13</v>
      </c>
      <c r="F51" s="7" t="s">
        <v>11</v>
      </c>
      <c r="G51" s="7" t="s">
        <v>14</v>
      </c>
      <c r="H51" s="7" t="s">
        <v>15</v>
      </c>
      <c r="J51" s="6" t="s">
        <v>9</v>
      </c>
      <c r="K51" s="7" t="s">
        <v>10</v>
      </c>
      <c r="L51" s="7" t="s">
        <v>11</v>
      </c>
      <c r="M51" s="7" t="s">
        <v>12</v>
      </c>
      <c r="N51" s="7" t="s">
        <v>13</v>
      </c>
      <c r="O51" s="7" t="s">
        <v>11</v>
      </c>
      <c r="P51" s="7" t="s">
        <v>14</v>
      </c>
      <c r="Q51" s="7" t="s">
        <v>15</v>
      </c>
    </row>
    <row r="53" spans="1:17" x14ac:dyDescent="0.25">
      <c r="A53" s="12" t="s">
        <v>60</v>
      </c>
      <c r="J53" s="12" t="s">
        <v>60</v>
      </c>
    </row>
    <row r="55" spans="1:17" x14ac:dyDescent="0.25">
      <c r="A55" s="12" t="s">
        <v>53</v>
      </c>
      <c r="J55" s="12" t="s">
        <v>53</v>
      </c>
    </row>
    <row r="57" spans="1:17" x14ac:dyDescent="0.25">
      <c r="A57" t="s">
        <v>62</v>
      </c>
      <c r="J57" t="s">
        <v>62</v>
      </c>
    </row>
    <row r="58" spans="1:17" x14ac:dyDescent="0.25">
      <c r="A58" s="12" t="s">
        <v>1</v>
      </c>
      <c r="B58" s="12" t="s">
        <v>2</v>
      </c>
      <c r="J58" s="12" t="s">
        <v>1</v>
      </c>
      <c r="K58" s="12" t="s">
        <v>2</v>
      </c>
    </row>
    <row r="59" spans="1:17" x14ac:dyDescent="0.25">
      <c r="A59" s="12" t="s">
        <v>3</v>
      </c>
      <c r="B59" s="12" t="s">
        <v>4</v>
      </c>
      <c r="J59" s="12" t="s">
        <v>3</v>
      </c>
      <c r="K59" s="12" t="s">
        <v>100</v>
      </c>
    </row>
    <row r="60" spans="1:17" x14ac:dyDescent="0.25">
      <c r="A60" s="12" t="s">
        <v>5</v>
      </c>
      <c r="B60" s="12" t="s">
        <v>6</v>
      </c>
      <c r="J60" s="12" t="s">
        <v>5</v>
      </c>
      <c r="K60" s="12" t="s">
        <v>6</v>
      </c>
    </row>
    <row r="61" spans="1:17" x14ac:dyDescent="0.25">
      <c r="A61" s="12" t="s">
        <v>7</v>
      </c>
      <c r="B61" s="12" t="s">
        <v>102</v>
      </c>
      <c r="J61" s="12" t="s">
        <v>7</v>
      </c>
      <c r="K61" s="12" t="s">
        <v>102</v>
      </c>
    </row>
    <row r="63" spans="1:17" x14ac:dyDescent="0.25">
      <c r="A63" s="6" t="s">
        <v>9</v>
      </c>
      <c r="B63" s="7" t="s">
        <v>10</v>
      </c>
      <c r="C63" s="7" t="s">
        <v>11</v>
      </c>
      <c r="D63" s="7" t="s">
        <v>12</v>
      </c>
      <c r="E63" s="7" t="s">
        <v>13</v>
      </c>
      <c r="F63" s="7" t="s">
        <v>11</v>
      </c>
      <c r="G63" s="7" t="s">
        <v>14</v>
      </c>
      <c r="H63" s="7" t="s">
        <v>15</v>
      </c>
      <c r="J63" s="6" t="s">
        <v>9</v>
      </c>
      <c r="K63" s="7" t="s">
        <v>10</v>
      </c>
      <c r="L63" s="7" t="s">
        <v>11</v>
      </c>
      <c r="M63" s="7" t="s">
        <v>12</v>
      </c>
      <c r="N63" s="7" t="s">
        <v>13</v>
      </c>
      <c r="O63" s="7" t="s">
        <v>11</v>
      </c>
      <c r="P63" s="7" t="s">
        <v>14</v>
      </c>
      <c r="Q63" s="7" t="s">
        <v>15</v>
      </c>
    </row>
    <row r="65" spans="1:17" x14ac:dyDescent="0.25">
      <c r="A65" s="12" t="s">
        <v>60</v>
      </c>
      <c r="J65" s="12" t="s">
        <v>60</v>
      </c>
    </row>
    <row r="67" spans="1:17" x14ac:dyDescent="0.25">
      <c r="A67" s="12" t="s">
        <v>53</v>
      </c>
      <c r="J67" s="12" t="s">
        <v>53</v>
      </c>
    </row>
    <row r="69" spans="1:17" x14ac:dyDescent="0.25">
      <c r="A69" t="s">
        <v>63</v>
      </c>
      <c r="J69" t="s">
        <v>63</v>
      </c>
    </row>
    <row r="70" spans="1:17" x14ac:dyDescent="0.25">
      <c r="A70" s="12" t="s">
        <v>1</v>
      </c>
      <c r="B70" s="12" t="s">
        <v>2</v>
      </c>
      <c r="J70" s="12" t="s">
        <v>1</v>
      </c>
      <c r="K70" s="12" t="s">
        <v>2</v>
      </c>
    </row>
    <row r="71" spans="1:17" x14ac:dyDescent="0.25">
      <c r="A71" s="12" t="s">
        <v>3</v>
      </c>
      <c r="B71" s="12" t="s">
        <v>4</v>
      </c>
      <c r="J71" s="12" t="s">
        <v>3</v>
      </c>
      <c r="K71" s="12" t="s">
        <v>100</v>
      </c>
    </row>
    <row r="72" spans="1:17" x14ac:dyDescent="0.25">
      <c r="A72" s="12" t="s">
        <v>5</v>
      </c>
      <c r="B72" s="12" t="s">
        <v>6</v>
      </c>
      <c r="J72" s="12" t="s">
        <v>5</v>
      </c>
      <c r="K72" s="12" t="s">
        <v>6</v>
      </c>
    </row>
    <row r="73" spans="1:17" x14ac:dyDescent="0.25">
      <c r="A73" s="12" t="s">
        <v>7</v>
      </c>
      <c r="B73" s="12" t="s">
        <v>102</v>
      </c>
      <c r="J73" s="12" t="s">
        <v>7</v>
      </c>
      <c r="K73" s="12" t="s">
        <v>102</v>
      </c>
    </row>
    <row r="75" spans="1:17" x14ac:dyDescent="0.25">
      <c r="A75" s="6" t="s">
        <v>9</v>
      </c>
      <c r="B75" s="7" t="s">
        <v>10</v>
      </c>
      <c r="C75" s="7" t="s">
        <v>11</v>
      </c>
      <c r="D75" s="7" t="s">
        <v>12</v>
      </c>
      <c r="E75" s="7" t="s">
        <v>13</v>
      </c>
      <c r="F75" s="7" t="s">
        <v>11</v>
      </c>
      <c r="G75" s="7" t="s">
        <v>14</v>
      </c>
      <c r="H75" s="7" t="s">
        <v>15</v>
      </c>
      <c r="J75" s="6" t="s">
        <v>9</v>
      </c>
      <c r="K75" s="7" t="s">
        <v>10</v>
      </c>
      <c r="L75" s="7" t="s">
        <v>11</v>
      </c>
      <c r="M75" s="7" t="s">
        <v>12</v>
      </c>
      <c r="N75" s="7" t="s">
        <v>13</v>
      </c>
      <c r="O75" s="7" t="s">
        <v>11</v>
      </c>
      <c r="P75" s="7" t="s">
        <v>14</v>
      </c>
      <c r="Q75" s="7" t="s">
        <v>15</v>
      </c>
    </row>
    <row r="77" spans="1:17" x14ac:dyDescent="0.25">
      <c r="A77" s="12" t="s">
        <v>60</v>
      </c>
      <c r="J77" s="12" t="s">
        <v>60</v>
      </c>
    </row>
    <row r="79" spans="1:17" x14ac:dyDescent="0.25">
      <c r="A79" s="12" t="s">
        <v>53</v>
      </c>
      <c r="J79" s="12" t="s">
        <v>53</v>
      </c>
    </row>
    <row r="81" spans="1:17" x14ac:dyDescent="0.25">
      <c r="A81" t="s">
        <v>64</v>
      </c>
      <c r="J81" t="s">
        <v>64</v>
      </c>
    </row>
    <row r="82" spans="1:17" x14ac:dyDescent="0.25">
      <c r="A82" s="12" t="s">
        <v>1</v>
      </c>
      <c r="B82" s="12" t="s">
        <v>2</v>
      </c>
      <c r="J82" s="12" t="s">
        <v>1</v>
      </c>
      <c r="K82" s="12" t="s">
        <v>2</v>
      </c>
    </row>
    <row r="83" spans="1:17" x14ac:dyDescent="0.25">
      <c r="A83" s="12" t="s">
        <v>3</v>
      </c>
      <c r="B83" s="12" t="s">
        <v>4</v>
      </c>
      <c r="J83" s="12" t="s">
        <v>3</v>
      </c>
      <c r="K83" s="12" t="s">
        <v>100</v>
      </c>
    </row>
    <row r="84" spans="1:17" x14ac:dyDescent="0.25">
      <c r="A84" s="12" t="s">
        <v>5</v>
      </c>
      <c r="B84" s="12" t="s">
        <v>6</v>
      </c>
      <c r="J84" s="12" t="s">
        <v>5</v>
      </c>
      <c r="K84" s="12" t="s">
        <v>6</v>
      </c>
    </row>
    <row r="85" spans="1:17" x14ac:dyDescent="0.25">
      <c r="A85" s="12" t="s">
        <v>7</v>
      </c>
      <c r="B85" s="12" t="s">
        <v>102</v>
      </c>
      <c r="J85" s="12" t="s">
        <v>7</v>
      </c>
      <c r="K85" s="12" t="s">
        <v>102</v>
      </c>
    </row>
    <row r="87" spans="1:17" x14ac:dyDescent="0.25">
      <c r="A87" s="6" t="s">
        <v>9</v>
      </c>
      <c r="B87" s="7" t="s">
        <v>10</v>
      </c>
      <c r="C87" s="7" t="s">
        <v>11</v>
      </c>
      <c r="D87" s="7" t="s">
        <v>12</v>
      </c>
      <c r="E87" s="7" t="s">
        <v>13</v>
      </c>
      <c r="F87" s="7" t="s">
        <v>11</v>
      </c>
      <c r="G87" s="7" t="s">
        <v>14</v>
      </c>
      <c r="H87" s="7" t="s">
        <v>15</v>
      </c>
      <c r="J87" s="6" t="s">
        <v>9</v>
      </c>
      <c r="K87" s="7" t="s">
        <v>10</v>
      </c>
      <c r="L87" s="7" t="s">
        <v>11</v>
      </c>
      <c r="M87" s="7" t="s">
        <v>12</v>
      </c>
      <c r="N87" s="7" t="s">
        <v>13</v>
      </c>
      <c r="O87" s="7" t="s">
        <v>11</v>
      </c>
      <c r="P87" s="7" t="s">
        <v>14</v>
      </c>
      <c r="Q87" s="7" t="s">
        <v>15</v>
      </c>
    </row>
    <row r="89" spans="1:17" x14ac:dyDescent="0.25">
      <c r="A89" s="12" t="s">
        <v>60</v>
      </c>
      <c r="J89" s="12" t="s">
        <v>60</v>
      </c>
    </row>
    <row r="91" spans="1:17" x14ac:dyDescent="0.25">
      <c r="A91" s="12" t="s">
        <v>53</v>
      </c>
      <c r="J91" s="12" t="s">
        <v>53</v>
      </c>
    </row>
    <row r="93" spans="1:17" x14ac:dyDescent="0.25">
      <c r="A93" t="s">
        <v>65</v>
      </c>
      <c r="J93" t="s">
        <v>65</v>
      </c>
    </row>
    <row r="94" spans="1:17" x14ac:dyDescent="0.25">
      <c r="A94" s="12" t="s">
        <v>1</v>
      </c>
      <c r="B94" s="12" t="s">
        <v>2</v>
      </c>
      <c r="J94" s="12" t="s">
        <v>1</v>
      </c>
      <c r="K94" s="12" t="s">
        <v>2</v>
      </c>
    </row>
    <row r="95" spans="1:17" x14ac:dyDescent="0.25">
      <c r="A95" s="12" t="s">
        <v>3</v>
      </c>
      <c r="B95" s="12" t="s">
        <v>4</v>
      </c>
      <c r="J95" s="12" t="s">
        <v>3</v>
      </c>
      <c r="K95" s="12" t="s">
        <v>100</v>
      </c>
    </row>
    <row r="96" spans="1:17" x14ac:dyDescent="0.25">
      <c r="A96" s="12" t="s">
        <v>5</v>
      </c>
      <c r="B96" s="12" t="s">
        <v>6</v>
      </c>
      <c r="J96" s="12" t="s">
        <v>5</v>
      </c>
      <c r="K96" s="12" t="s">
        <v>6</v>
      </c>
    </row>
    <row r="97" spans="1:17" x14ac:dyDescent="0.25">
      <c r="A97" s="12" t="s">
        <v>7</v>
      </c>
      <c r="B97" s="12" t="s">
        <v>102</v>
      </c>
      <c r="J97" s="12" t="s">
        <v>7</v>
      </c>
      <c r="K97" s="12" t="s">
        <v>102</v>
      </c>
    </row>
    <row r="99" spans="1:17" x14ac:dyDescent="0.25">
      <c r="A99" s="6" t="s">
        <v>9</v>
      </c>
      <c r="B99" s="7" t="s">
        <v>10</v>
      </c>
      <c r="C99" s="7" t="s">
        <v>11</v>
      </c>
      <c r="D99" s="7" t="s">
        <v>12</v>
      </c>
      <c r="E99" s="7" t="s">
        <v>13</v>
      </c>
      <c r="F99" s="7" t="s">
        <v>11</v>
      </c>
      <c r="G99" s="7" t="s">
        <v>14</v>
      </c>
      <c r="H99" s="7" t="s">
        <v>15</v>
      </c>
      <c r="J99" s="6" t="s">
        <v>9</v>
      </c>
      <c r="K99" s="7" t="s">
        <v>10</v>
      </c>
      <c r="L99" s="7" t="s">
        <v>11</v>
      </c>
      <c r="M99" s="7" t="s">
        <v>12</v>
      </c>
      <c r="N99" s="7" t="s">
        <v>13</v>
      </c>
      <c r="O99" s="7" t="s">
        <v>11</v>
      </c>
      <c r="P99" s="7" t="s">
        <v>14</v>
      </c>
      <c r="Q99" s="7" t="s">
        <v>15</v>
      </c>
    </row>
    <row r="101" spans="1:17" x14ac:dyDescent="0.25">
      <c r="A101" s="12" t="s">
        <v>76</v>
      </c>
      <c r="J101" s="12" t="s">
        <v>76</v>
      </c>
    </row>
    <row r="102" spans="1:17" x14ac:dyDescent="0.25">
      <c r="A102" s="12" t="s">
        <v>109</v>
      </c>
      <c r="J102" s="12" t="s">
        <v>109</v>
      </c>
    </row>
    <row r="103" spans="1:17" x14ac:dyDescent="0.25">
      <c r="A103" s="12" t="s">
        <v>78</v>
      </c>
      <c r="J103" s="12" t="s">
        <v>78</v>
      </c>
    </row>
    <row r="104" spans="1:17" x14ac:dyDescent="0.25">
      <c r="A104" s="12" t="s">
        <v>79</v>
      </c>
      <c r="J104" s="12" t="s">
        <v>79</v>
      </c>
    </row>
    <row r="106" spans="1:17" x14ac:dyDescent="0.25">
      <c r="A106" s="12" t="s">
        <v>53</v>
      </c>
      <c r="J106" s="12" t="s">
        <v>53</v>
      </c>
    </row>
    <row r="108" spans="1:17" x14ac:dyDescent="0.25">
      <c r="A108" t="s">
        <v>80</v>
      </c>
      <c r="J108" t="s">
        <v>80</v>
      </c>
    </row>
    <row r="109" spans="1:17" x14ac:dyDescent="0.25">
      <c r="A109" s="12" t="s">
        <v>1</v>
      </c>
      <c r="B109" s="12" t="s">
        <v>2</v>
      </c>
      <c r="J109" s="12" t="s">
        <v>1</v>
      </c>
      <c r="K109" s="12" t="s">
        <v>2</v>
      </c>
    </row>
    <row r="110" spans="1:17" x14ac:dyDescent="0.25">
      <c r="A110" s="12" t="s">
        <v>3</v>
      </c>
      <c r="B110" s="12" t="s">
        <v>4</v>
      </c>
      <c r="J110" s="12" t="s">
        <v>3</v>
      </c>
      <c r="K110" s="12" t="s">
        <v>100</v>
      </c>
    </row>
    <row r="111" spans="1:17" x14ac:dyDescent="0.25">
      <c r="A111" s="12" t="s">
        <v>5</v>
      </c>
      <c r="B111" s="12" t="s">
        <v>6</v>
      </c>
      <c r="J111" s="12" t="s">
        <v>5</v>
      </c>
      <c r="K111" s="12" t="s">
        <v>6</v>
      </c>
    </row>
    <row r="112" spans="1:17" x14ac:dyDescent="0.25">
      <c r="A112" s="12" t="s">
        <v>7</v>
      </c>
      <c r="B112" s="12" t="s">
        <v>102</v>
      </c>
      <c r="J112" s="12" t="s">
        <v>7</v>
      </c>
      <c r="K112" s="12" t="s">
        <v>102</v>
      </c>
    </row>
    <row r="114" spans="1:17" x14ac:dyDescent="0.25">
      <c r="A114" s="6" t="s">
        <v>9</v>
      </c>
      <c r="B114" s="7" t="s">
        <v>10</v>
      </c>
      <c r="C114" s="7" t="s">
        <v>11</v>
      </c>
      <c r="D114" s="7" t="s">
        <v>12</v>
      </c>
      <c r="E114" s="7" t="s">
        <v>13</v>
      </c>
      <c r="F114" s="7" t="s">
        <v>11</v>
      </c>
      <c r="G114" s="7" t="s">
        <v>14</v>
      </c>
      <c r="H114" s="7" t="s">
        <v>15</v>
      </c>
      <c r="J114" s="6" t="s">
        <v>9</v>
      </c>
      <c r="K114" s="7" t="s">
        <v>10</v>
      </c>
      <c r="L114" s="7" t="s">
        <v>11</v>
      </c>
      <c r="M114" s="7" t="s">
        <v>12</v>
      </c>
      <c r="N114" s="7" t="s">
        <v>13</v>
      </c>
      <c r="O114" s="7" t="s">
        <v>11</v>
      </c>
      <c r="P114" s="7" t="s">
        <v>14</v>
      </c>
      <c r="Q114" s="7" t="s">
        <v>15</v>
      </c>
    </row>
    <row r="116" spans="1:17" x14ac:dyDescent="0.25">
      <c r="A116" s="12" t="s">
        <v>110</v>
      </c>
      <c r="J116" s="12" t="s">
        <v>110</v>
      </c>
    </row>
    <row r="118" spans="1:17" x14ac:dyDescent="0.25">
      <c r="A118" s="12" t="s">
        <v>53</v>
      </c>
      <c r="J118" s="12" t="s">
        <v>53</v>
      </c>
    </row>
    <row r="120" spans="1:17" x14ac:dyDescent="0.25">
      <c r="A120" t="s">
        <v>86</v>
      </c>
      <c r="J120" t="s">
        <v>86</v>
      </c>
    </row>
    <row r="121" spans="1:17" x14ac:dyDescent="0.25">
      <c r="A121" s="12" t="s">
        <v>1</v>
      </c>
      <c r="B121" s="12" t="s">
        <v>2</v>
      </c>
      <c r="J121" s="12" t="s">
        <v>1</v>
      </c>
      <c r="K121" s="12" t="s">
        <v>2</v>
      </c>
    </row>
    <row r="122" spans="1:17" x14ac:dyDescent="0.25">
      <c r="A122" s="12" t="s">
        <v>3</v>
      </c>
      <c r="B122" s="12" t="s">
        <v>4</v>
      </c>
      <c r="J122" s="12" t="s">
        <v>3</v>
      </c>
      <c r="K122" s="12" t="s">
        <v>100</v>
      </c>
    </row>
    <row r="123" spans="1:17" x14ac:dyDescent="0.25">
      <c r="A123" s="12" t="s">
        <v>5</v>
      </c>
      <c r="B123" s="12" t="s">
        <v>6</v>
      </c>
      <c r="J123" s="12" t="s">
        <v>5</v>
      </c>
      <c r="K123" s="12" t="s">
        <v>6</v>
      </c>
    </row>
    <row r="124" spans="1:17" x14ac:dyDescent="0.25">
      <c r="A124" s="12" t="s">
        <v>7</v>
      </c>
      <c r="B124" s="12" t="s">
        <v>102</v>
      </c>
      <c r="J124" s="12" t="s">
        <v>7</v>
      </c>
      <c r="K124" s="12" t="s">
        <v>102</v>
      </c>
    </row>
    <row r="126" spans="1:17" x14ac:dyDescent="0.25">
      <c r="A126" s="6" t="s">
        <v>9</v>
      </c>
      <c r="B126" s="7" t="s">
        <v>10</v>
      </c>
      <c r="C126" s="7" t="s">
        <v>11</v>
      </c>
      <c r="D126" s="7" t="s">
        <v>12</v>
      </c>
      <c r="E126" s="7" t="s">
        <v>13</v>
      </c>
      <c r="F126" s="7" t="s">
        <v>11</v>
      </c>
      <c r="G126" s="7" t="s">
        <v>14</v>
      </c>
      <c r="H126" s="7" t="s">
        <v>15</v>
      </c>
      <c r="J126" s="6" t="s">
        <v>9</v>
      </c>
      <c r="K126" s="7" t="s">
        <v>10</v>
      </c>
      <c r="L126" s="7" t="s">
        <v>11</v>
      </c>
      <c r="M126" s="7" t="s">
        <v>12</v>
      </c>
      <c r="N126" s="7" t="s">
        <v>13</v>
      </c>
      <c r="O126" s="7" t="s">
        <v>11</v>
      </c>
      <c r="P126" s="7" t="s">
        <v>14</v>
      </c>
      <c r="Q126" s="7" t="s">
        <v>15</v>
      </c>
    </row>
    <row r="128" spans="1:17" x14ac:dyDescent="0.25">
      <c r="A128" s="12" t="s">
        <v>111</v>
      </c>
      <c r="J128" s="12" t="s">
        <v>111</v>
      </c>
    </row>
    <row r="130" spans="1:17" x14ac:dyDescent="0.25">
      <c r="A130" s="12" t="s">
        <v>53</v>
      </c>
      <c r="J130" s="12" t="s">
        <v>53</v>
      </c>
    </row>
    <row r="132" spans="1:17" x14ac:dyDescent="0.25">
      <c r="A132" t="s">
        <v>94</v>
      </c>
      <c r="J132" t="s">
        <v>94</v>
      </c>
    </row>
    <row r="133" spans="1:17" x14ac:dyDescent="0.25">
      <c r="A133" s="12" t="s">
        <v>1</v>
      </c>
      <c r="B133" s="12" t="s">
        <v>2</v>
      </c>
      <c r="J133" s="12" t="s">
        <v>1</v>
      </c>
      <c r="K133" s="12" t="s">
        <v>2</v>
      </c>
    </row>
    <row r="134" spans="1:17" x14ac:dyDescent="0.25">
      <c r="A134" s="12" t="s">
        <v>3</v>
      </c>
      <c r="B134" s="12" t="s">
        <v>4</v>
      </c>
      <c r="J134" s="12" t="s">
        <v>3</v>
      </c>
      <c r="K134" s="12" t="s">
        <v>100</v>
      </c>
    </row>
    <row r="135" spans="1:17" x14ac:dyDescent="0.25">
      <c r="A135" s="12" t="s">
        <v>5</v>
      </c>
      <c r="B135" s="12" t="s">
        <v>6</v>
      </c>
      <c r="J135" s="12" t="s">
        <v>5</v>
      </c>
      <c r="K135" s="12" t="s">
        <v>6</v>
      </c>
    </row>
    <row r="136" spans="1:17" x14ac:dyDescent="0.25">
      <c r="A136" s="12" t="s">
        <v>7</v>
      </c>
      <c r="B136" s="12" t="s">
        <v>102</v>
      </c>
      <c r="J136" s="12" t="s">
        <v>7</v>
      </c>
      <c r="K136" s="12" t="s">
        <v>102</v>
      </c>
    </row>
    <row r="138" spans="1:17" x14ac:dyDescent="0.25">
      <c r="A138" s="6" t="s">
        <v>9</v>
      </c>
      <c r="B138" s="7" t="s">
        <v>10</v>
      </c>
      <c r="C138" s="7" t="s">
        <v>11</v>
      </c>
      <c r="D138" s="7" t="s">
        <v>12</v>
      </c>
      <c r="E138" s="7" t="s">
        <v>13</v>
      </c>
      <c r="F138" s="7" t="s">
        <v>11</v>
      </c>
      <c r="G138" s="7" t="s">
        <v>14</v>
      </c>
      <c r="H138" s="7" t="s">
        <v>15</v>
      </c>
      <c r="J138" s="6" t="s">
        <v>9</v>
      </c>
      <c r="K138" s="7" t="s">
        <v>10</v>
      </c>
      <c r="L138" s="7" t="s">
        <v>11</v>
      </c>
      <c r="M138" s="7" t="s">
        <v>12</v>
      </c>
      <c r="N138" s="7" t="s">
        <v>13</v>
      </c>
      <c r="O138" s="7" t="s">
        <v>11</v>
      </c>
      <c r="P138" s="7" t="s">
        <v>14</v>
      </c>
      <c r="Q138" s="7" t="s">
        <v>15</v>
      </c>
    </row>
    <row r="140" spans="1:17" x14ac:dyDescent="0.25">
      <c r="A140" s="12" t="s">
        <v>110</v>
      </c>
      <c r="J140" s="12" t="s">
        <v>110</v>
      </c>
    </row>
    <row r="142" spans="1:17" x14ac:dyDescent="0.25">
      <c r="A142" s="12" t="s">
        <v>53</v>
      </c>
      <c r="J142" s="12" t="s">
        <v>53</v>
      </c>
    </row>
    <row r="144" spans="1:17" x14ac:dyDescent="0.25">
      <c r="A144" s="12" t="s">
        <v>96</v>
      </c>
      <c r="J144" s="12" t="s">
        <v>96</v>
      </c>
    </row>
    <row r="145" spans="1:10" x14ac:dyDescent="0.25">
      <c r="A145" s="12" t="s">
        <v>97</v>
      </c>
      <c r="J145" s="12" t="s">
        <v>97</v>
      </c>
    </row>
    <row r="147" spans="1:10" x14ac:dyDescent="0.25">
      <c r="A147" s="12" t="s">
        <v>98</v>
      </c>
      <c r="J147" s="12" t="s">
        <v>98</v>
      </c>
    </row>
    <row r="148" spans="1:10" x14ac:dyDescent="0.25">
      <c r="A148" s="12" t="s">
        <v>99</v>
      </c>
      <c r="J148" s="12" t="s">
        <v>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Intro</vt:lpstr>
      <vt:lpstr>Foderpl1</vt:lpstr>
      <vt:lpstr>Foderpl2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Jørgensen</dc:creator>
  <cp:lastModifiedBy>Sanne Trampedach</cp:lastModifiedBy>
  <dcterms:created xsi:type="dcterms:W3CDTF">2022-11-03T14:07:35Z</dcterms:created>
  <dcterms:modified xsi:type="dcterms:W3CDTF">2022-12-19T10:37:31Z</dcterms:modified>
</cp:coreProperties>
</file>