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379AC334-9328-44F5-95BA-0C715B740FE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8" r:id="rId1"/>
    <sheet name="8000 pl1" sheetId="1" r:id="rId2"/>
    <sheet name="8000 pl2" sheetId="2" r:id="rId3"/>
    <sheet name="10000 pl1" sheetId="3" r:id="rId4"/>
    <sheet name="10000 pl2" sheetId="4" r:id="rId5"/>
    <sheet name="12000 pl1" sheetId="5" r:id="rId6"/>
    <sheet name="12000 pl2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5" i="6" l="1"/>
  <c r="Q113" i="6"/>
  <c r="Q112" i="6"/>
  <c r="M112" i="6" s="1"/>
  <c r="Q111" i="6"/>
  <c r="M111" i="6" s="1"/>
  <c r="Q109" i="6"/>
  <c r="Q108" i="6"/>
  <c r="Q107" i="6"/>
  <c r="Q106" i="6"/>
  <c r="Q99" i="6"/>
  <c r="Q97" i="6"/>
  <c r="M97" i="6" s="1"/>
  <c r="Q96" i="6"/>
  <c r="Q93" i="6"/>
  <c r="Q92" i="6"/>
  <c r="Q91" i="6"/>
  <c r="Q90" i="6"/>
  <c r="Q89" i="6"/>
  <c r="Q88" i="6"/>
  <c r="Q87" i="6"/>
  <c r="Q86" i="6"/>
  <c r="Q61" i="6"/>
  <c r="Q49" i="6"/>
  <c r="Q48" i="6"/>
  <c r="M48" i="6"/>
  <c r="Q47" i="6"/>
  <c r="M47" i="6" s="1"/>
  <c r="Q46" i="6"/>
  <c r="M46" i="6"/>
  <c r="Q43" i="6"/>
  <c r="Q42" i="6"/>
  <c r="Q41" i="6"/>
  <c r="Q40" i="6"/>
  <c r="Q39" i="6"/>
  <c r="Q38" i="6"/>
  <c r="Q30" i="6"/>
  <c r="M30" i="6"/>
  <c r="Q29" i="6"/>
  <c r="Q28" i="6"/>
  <c r="Q27" i="6"/>
  <c r="M27" i="6"/>
  <c r="Q26" i="6"/>
  <c r="M26" i="6" s="1"/>
  <c r="Q23" i="6"/>
  <c r="Q22" i="6"/>
  <c r="Q21" i="6"/>
  <c r="Q20" i="6"/>
  <c r="Q19" i="6"/>
  <c r="Q18" i="6"/>
  <c r="Q17" i="6"/>
  <c r="Q16" i="6"/>
  <c r="H121" i="6"/>
  <c r="H110" i="6"/>
  <c r="H109" i="6"/>
  <c r="D109" i="6" s="1"/>
  <c r="H108" i="6"/>
  <c r="D108" i="6" s="1"/>
  <c r="H106" i="6"/>
  <c r="H105" i="6"/>
  <c r="H104" i="6"/>
  <c r="H103" i="6"/>
  <c r="H96" i="6"/>
  <c r="H95" i="6"/>
  <c r="D95" i="6" s="1"/>
  <c r="H94" i="6"/>
  <c r="H91" i="6"/>
  <c r="H90" i="6"/>
  <c r="H89" i="6"/>
  <c r="H88" i="6"/>
  <c r="H87" i="6"/>
  <c r="H86" i="6"/>
  <c r="H85" i="6"/>
  <c r="H84" i="6"/>
  <c r="H59" i="6"/>
  <c r="H48" i="6"/>
  <c r="H47" i="6"/>
  <c r="D47" i="6"/>
  <c r="H46" i="6"/>
  <c r="D46" i="6" s="1"/>
  <c r="H45" i="6"/>
  <c r="D45" i="6"/>
  <c r="H42" i="6"/>
  <c r="H41" i="6"/>
  <c r="H40" i="6"/>
  <c r="H39" i="6"/>
  <c r="H38" i="6"/>
  <c r="H37" i="6"/>
  <c r="H30" i="6"/>
  <c r="D30" i="6" s="1"/>
  <c r="H29" i="6"/>
  <c r="H28" i="6"/>
  <c r="H27" i="6"/>
  <c r="D27" i="6" s="1"/>
  <c r="H26" i="6"/>
  <c r="D26" i="6" s="1"/>
  <c r="H23" i="6"/>
  <c r="H22" i="6"/>
  <c r="H21" i="6"/>
  <c r="H20" i="6"/>
  <c r="H19" i="6"/>
  <c r="H18" i="6"/>
  <c r="H17" i="6"/>
  <c r="H16" i="6"/>
  <c r="Q128" i="5"/>
  <c r="Q116" i="5"/>
  <c r="Q115" i="5"/>
  <c r="M115" i="5" s="1"/>
  <c r="Q114" i="5"/>
  <c r="M114" i="5" s="1"/>
  <c r="Q112" i="5"/>
  <c r="Q111" i="5"/>
  <c r="Q110" i="5"/>
  <c r="Q117" i="5" s="1"/>
  <c r="Q129" i="5" s="1"/>
  <c r="Q109" i="5"/>
  <c r="Q102" i="5"/>
  <c r="Q100" i="5"/>
  <c r="M100" i="5" s="1"/>
  <c r="Q99" i="5"/>
  <c r="Q96" i="5"/>
  <c r="Q95" i="5"/>
  <c r="Q94" i="5"/>
  <c r="Q93" i="5"/>
  <c r="Q92" i="5"/>
  <c r="Q91" i="5"/>
  <c r="Q90" i="5"/>
  <c r="Q89" i="5"/>
  <c r="Q61" i="5"/>
  <c r="Q49" i="5"/>
  <c r="Q48" i="5"/>
  <c r="M48" i="5"/>
  <c r="Q47" i="5"/>
  <c r="M47" i="5" s="1"/>
  <c r="Q46" i="5"/>
  <c r="M46" i="5"/>
  <c r="Q43" i="5"/>
  <c r="Q42" i="5"/>
  <c r="Q41" i="5"/>
  <c r="Q40" i="5"/>
  <c r="Q39" i="5"/>
  <c r="Q38" i="5"/>
  <c r="Q30" i="5"/>
  <c r="M30" i="5"/>
  <c r="Q29" i="5"/>
  <c r="Q28" i="5"/>
  <c r="Q27" i="5"/>
  <c r="M27" i="5"/>
  <c r="Q26" i="5"/>
  <c r="M26" i="5" s="1"/>
  <c r="Q23" i="5"/>
  <c r="Q22" i="5"/>
  <c r="Q21" i="5"/>
  <c r="Q20" i="5"/>
  <c r="Q19" i="5"/>
  <c r="Q18" i="5"/>
  <c r="Q17" i="5"/>
  <c r="Q16" i="5"/>
  <c r="Q24" i="5" s="1"/>
  <c r="Q35" i="5" s="1"/>
  <c r="H124" i="5"/>
  <c r="H113" i="5"/>
  <c r="H112" i="5"/>
  <c r="D112" i="5"/>
  <c r="H111" i="5"/>
  <c r="D111" i="5" s="1"/>
  <c r="H109" i="5"/>
  <c r="H108" i="5"/>
  <c r="H107" i="5"/>
  <c r="H114" i="5" s="1"/>
  <c r="H125" i="5" s="1"/>
  <c r="H106" i="5"/>
  <c r="H99" i="5"/>
  <c r="H98" i="5"/>
  <c r="D98" i="5" s="1"/>
  <c r="H97" i="5"/>
  <c r="H94" i="5"/>
  <c r="H93" i="5"/>
  <c r="H92" i="5"/>
  <c r="H91" i="5"/>
  <c r="H90" i="5"/>
  <c r="H89" i="5"/>
  <c r="H88" i="5"/>
  <c r="H87" i="5"/>
  <c r="H59" i="5"/>
  <c r="H48" i="5"/>
  <c r="H47" i="5"/>
  <c r="D47" i="5" s="1"/>
  <c r="H46" i="5"/>
  <c r="D46" i="5" s="1"/>
  <c r="H45" i="5"/>
  <c r="D45" i="5" s="1"/>
  <c r="H42" i="5"/>
  <c r="H41" i="5"/>
  <c r="H40" i="5"/>
  <c r="H39" i="5"/>
  <c r="H38" i="5"/>
  <c r="H37" i="5"/>
  <c r="H49" i="5" s="1"/>
  <c r="H60" i="5" s="1"/>
  <c r="H30" i="5"/>
  <c r="D30" i="5" s="1"/>
  <c r="H29" i="5"/>
  <c r="H28" i="5"/>
  <c r="H27" i="5"/>
  <c r="D27" i="5" s="1"/>
  <c r="H26" i="5"/>
  <c r="D26" i="5" s="1"/>
  <c r="H23" i="5"/>
  <c r="H22" i="5"/>
  <c r="H21" i="5"/>
  <c r="H20" i="5"/>
  <c r="H19" i="5"/>
  <c r="H18" i="5"/>
  <c r="H17" i="5"/>
  <c r="H16" i="5"/>
  <c r="Q125" i="4"/>
  <c r="Q113" i="4"/>
  <c r="Q112" i="4"/>
  <c r="M112" i="4" s="1"/>
  <c r="Q111" i="4"/>
  <c r="M111" i="4" s="1"/>
  <c r="Q109" i="4"/>
  <c r="Q108" i="4"/>
  <c r="Q107" i="4"/>
  <c r="Q106" i="4"/>
  <c r="Q99" i="4"/>
  <c r="Q97" i="4"/>
  <c r="M97" i="4" s="1"/>
  <c r="Q96" i="4"/>
  <c r="Q93" i="4"/>
  <c r="Q92" i="4"/>
  <c r="Q91" i="4"/>
  <c r="Q90" i="4"/>
  <c r="Q89" i="4"/>
  <c r="Q88" i="4"/>
  <c r="Q87" i="4"/>
  <c r="Q86" i="4"/>
  <c r="Q61" i="4"/>
  <c r="Q49" i="4"/>
  <c r="Q48" i="4"/>
  <c r="M48" i="4"/>
  <c r="Q47" i="4"/>
  <c r="M47" i="4"/>
  <c r="Q46" i="4"/>
  <c r="M46" i="4"/>
  <c r="Q43" i="4"/>
  <c r="Q42" i="4"/>
  <c r="Q41" i="4"/>
  <c r="Q40" i="4"/>
  <c r="Q39" i="4"/>
  <c r="Q38" i="4"/>
  <c r="Q50" i="4" s="1"/>
  <c r="Q62" i="4" s="1"/>
  <c r="Q30" i="4"/>
  <c r="M30" i="4" s="1"/>
  <c r="Q29" i="4"/>
  <c r="Q28" i="4"/>
  <c r="Q27" i="4"/>
  <c r="M27" i="4" s="1"/>
  <c r="Q26" i="4"/>
  <c r="M26" i="4" s="1"/>
  <c r="Q23" i="4"/>
  <c r="Q22" i="4"/>
  <c r="Q21" i="4"/>
  <c r="Q20" i="4"/>
  <c r="Q19" i="4"/>
  <c r="Q18" i="4"/>
  <c r="Q17" i="4"/>
  <c r="Q16" i="4"/>
  <c r="H121" i="4"/>
  <c r="H110" i="4"/>
  <c r="H111" i="4" s="1"/>
  <c r="H122" i="4" s="1"/>
  <c r="H109" i="4"/>
  <c r="D109" i="4" s="1"/>
  <c r="H108" i="4"/>
  <c r="D108" i="4" s="1"/>
  <c r="H106" i="4"/>
  <c r="H105" i="4"/>
  <c r="H104" i="4"/>
  <c r="H103" i="4"/>
  <c r="H96" i="4"/>
  <c r="H95" i="4"/>
  <c r="D95" i="4" s="1"/>
  <c r="H94" i="4"/>
  <c r="H91" i="4"/>
  <c r="H90" i="4"/>
  <c r="H89" i="4"/>
  <c r="H88" i="4"/>
  <c r="H87" i="4"/>
  <c r="H86" i="4"/>
  <c r="H85" i="4"/>
  <c r="H84" i="4"/>
  <c r="H59" i="4"/>
  <c r="H48" i="4"/>
  <c r="H47" i="4"/>
  <c r="D47" i="4"/>
  <c r="H46" i="4"/>
  <c r="D46" i="4"/>
  <c r="H45" i="4"/>
  <c r="D45" i="4" s="1"/>
  <c r="H42" i="4"/>
  <c r="H41" i="4"/>
  <c r="H40" i="4"/>
  <c r="H39" i="4"/>
  <c r="H38" i="4"/>
  <c r="H37" i="4"/>
  <c r="H30" i="4"/>
  <c r="D30" i="4" s="1"/>
  <c r="H29" i="4"/>
  <c r="H28" i="4"/>
  <c r="H27" i="4"/>
  <c r="D27" i="4" s="1"/>
  <c r="H26" i="4"/>
  <c r="D26" i="4" s="1"/>
  <c r="H23" i="4"/>
  <c r="H22" i="4"/>
  <c r="H21" i="4"/>
  <c r="H20" i="4"/>
  <c r="H19" i="4"/>
  <c r="H18" i="4"/>
  <c r="H17" i="4"/>
  <c r="H16" i="4"/>
  <c r="Q128" i="3"/>
  <c r="Q116" i="3"/>
  <c r="Q115" i="3"/>
  <c r="M115" i="3" s="1"/>
  <c r="Q114" i="3"/>
  <c r="M114" i="3" s="1"/>
  <c r="Q112" i="3"/>
  <c r="Q111" i="3"/>
  <c r="Q110" i="3"/>
  <c r="Q109" i="3"/>
  <c r="Q102" i="3"/>
  <c r="Q100" i="3"/>
  <c r="M100" i="3" s="1"/>
  <c r="Q99" i="3"/>
  <c r="Q96" i="3"/>
  <c r="Q95" i="3"/>
  <c r="Q94" i="3"/>
  <c r="Q93" i="3"/>
  <c r="Q92" i="3"/>
  <c r="Q91" i="3"/>
  <c r="Q90" i="3"/>
  <c r="Q89" i="3"/>
  <c r="Q61" i="3"/>
  <c r="Q49" i="3"/>
  <c r="Q48" i="3"/>
  <c r="M48" i="3"/>
  <c r="Q47" i="3"/>
  <c r="M47" i="3"/>
  <c r="Q46" i="3"/>
  <c r="M46" i="3"/>
  <c r="Q43" i="3"/>
  <c r="Q42" i="3"/>
  <c r="Q41" i="3"/>
  <c r="Q40" i="3"/>
  <c r="Q39" i="3"/>
  <c r="Q38" i="3"/>
  <c r="Q30" i="3"/>
  <c r="M30" i="3" s="1"/>
  <c r="Q29" i="3"/>
  <c r="Q28" i="3"/>
  <c r="Q27" i="3"/>
  <c r="M27" i="3" s="1"/>
  <c r="Q26" i="3"/>
  <c r="M26" i="3" s="1"/>
  <c r="Q23" i="3"/>
  <c r="Q22" i="3"/>
  <c r="Q21" i="3"/>
  <c r="Q20" i="3"/>
  <c r="Q19" i="3"/>
  <c r="Q18" i="3"/>
  <c r="Q17" i="3"/>
  <c r="Q16" i="3"/>
  <c r="H124" i="3"/>
  <c r="H113" i="3"/>
  <c r="H112" i="3"/>
  <c r="D112" i="3"/>
  <c r="H111" i="3"/>
  <c r="D111" i="3" s="1"/>
  <c r="H109" i="3"/>
  <c r="H108" i="3"/>
  <c r="H107" i="3"/>
  <c r="H106" i="3"/>
  <c r="H99" i="3"/>
  <c r="H98" i="3"/>
  <c r="D98" i="3" s="1"/>
  <c r="H97" i="3"/>
  <c r="H94" i="3"/>
  <c r="H93" i="3"/>
  <c r="H92" i="3"/>
  <c r="H91" i="3"/>
  <c r="H90" i="3"/>
  <c r="H89" i="3"/>
  <c r="H88" i="3"/>
  <c r="H87" i="3"/>
  <c r="H59" i="3"/>
  <c r="H48" i="3"/>
  <c r="H47" i="3"/>
  <c r="D47" i="3" s="1"/>
  <c r="H46" i="3"/>
  <c r="D46" i="3" s="1"/>
  <c r="H45" i="3"/>
  <c r="D45" i="3" s="1"/>
  <c r="H42" i="3"/>
  <c r="H41" i="3"/>
  <c r="H40" i="3"/>
  <c r="H39" i="3"/>
  <c r="H38" i="3"/>
  <c r="H37" i="3"/>
  <c r="H30" i="3"/>
  <c r="D30" i="3" s="1"/>
  <c r="H29" i="3"/>
  <c r="H28" i="3"/>
  <c r="H27" i="3"/>
  <c r="D27" i="3" s="1"/>
  <c r="H26" i="3"/>
  <c r="D26" i="3" s="1"/>
  <c r="H23" i="3"/>
  <c r="H22" i="3"/>
  <c r="H21" i="3"/>
  <c r="H20" i="3"/>
  <c r="H19" i="3"/>
  <c r="H18" i="3"/>
  <c r="H17" i="3"/>
  <c r="H16" i="3"/>
  <c r="Q125" i="2"/>
  <c r="Q113" i="2"/>
  <c r="Q112" i="2"/>
  <c r="M112" i="2" s="1"/>
  <c r="Q111" i="2"/>
  <c r="M111" i="2" s="1"/>
  <c r="Q109" i="2"/>
  <c r="Q108" i="2"/>
  <c r="Q107" i="2"/>
  <c r="Q114" i="2" s="1"/>
  <c r="Q126" i="2" s="1"/>
  <c r="Q106" i="2"/>
  <c r="Q99" i="2"/>
  <c r="Q97" i="2"/>
  <c r="M97" i="2" s="1"/>
  <c r="Q96" i="2"/>
  <c r="Q93" i="2"/>
  <c r="Q92" i="2"/>
  <c r="Q91" i="2"/>
  <c r="Q90" i="2"/>
  <c r="Q89" i="2"/>
  <c r="Q88" i="2"/>
  <c r="Q87" i="2"/>
  <c r="Q86" i="2"/>
  <c r="Q61" i="2"/>
  <c r="Q49" i="2"/>
  <c r="Q48" i="2"/>
  <c r="M48" i="2" s="1"/>
  <c r="Q47" i="2"/>
  <c r="M47" i="2" s="1"/>
  <c r="Q46" i="2"/>
  <c r="M46" i="2" s="1"/>
  <c r="Q43" i="2"/>
  <c r="Q42" i="2"/>
  <c r="Q41" i="2"/>
  <c r="Q40" i="2"/>
  <c r="Q39" i="2"/>
  <c r="Q38" i="2"/>
  <c r="Q50" i="2" s="1"/>
  <c r="Q62" i="2" s="1"/>
  <c r="Q30" i="2"/>
  <c r="M30" i="2" s="1"/>
  <c r="Q29" i="2"/>
  <c r="Q28" i="2"/>
  <c r="Q27" i="2"/>
  <c r="M27" i="2" s="1"/>
  <c r="Q26" i="2"/>
  <c r="M26" i="2" s="1"/>
  <c r="Q23" i="2"/>
  <c r="Q22" i="2"/>
  <c r="Q21" i="2"/>
  <c r="Q20" i="2"/>
  <c r="Q19" i="2"/>
  <c r="Q18" i="2"/>
  <c r="Q17" i="2"/>
  <c r="Q16" i="2"/>
  <c r="H121" i="2"/>
  <c r="H110" i="2"/>
  <c r="H109" i="2"/>
  <c r="D109" i="2" s="1"/>
  <c r="H108" i="2"/>
  <c r="D108" i="2" s="1"/>
  <c r="H106" i="2"/>
  <c r="H105" i="2"/>
  <c r="H104" i="2"/>
  <c r="H103" i="2"/>
  <c r="H111" i="2" s="1"/>
  <c r="H122" i="2" s="1"/>
  <c r="H96" i="2"/>
  <c r="H95" i="2"/>
  <c r="D95" i="2" s="1"/>
  <c r="H94" i="2"/>
  <c r="H91" i="2"/>
  <c r="H90" i="2"/>
  <c r="H89" i="2"/>
  <c r="H88" i="2"/>
  <c r="H87" i="2"/>
  <c r="H86" i="2"/>
  <c r="H85" i="2"/>
  <c r="H84" i="2"/>
  <c r="H59" i="2"/>
  <c r="H48" i="2"/>
  <c r="H47" i="2"/>
  <c r="D47" i="2" s="1"/>
  <c r="H46" i="2"/>
  <c r="D46" i="2"/>
  <c r="H45" i="2"/>
  <c r="D45" i="2"/>
  <c r="H42" i="2"/>
  <c r="H41" i="2"/>
  <c r="H40" i="2"/>
  <c r="H39" i="2"/>
  <c r="H38" i="2"/>
  <c r="H37" i="2"/>
  <c r="H49" i="2" s="1"/>
  <c r="H60" i="2" s="1"/>
  <c r="H30" i="2"/>
  <c r="D30" i="2"/>
  <c r="H29" i="2"/>
  <c r="H28" i="2"/>
  <c r="H27" i="2"/>
  <c r="D27" i="2" s="1"/>
  <c r="H26" i="2"/>
  <c r="D26" i="2" s="1"/>
  <c r="H23" i="2"/>
  <c r="H22" i="2"/>
  <c r="H21" i="2"/>
  <c r="H20" i="2"/>
  <c r="H19" i="2"/>
  <c r="H18" i="2"/>
  <c r="H17" i="2"/>
  <c r="H16" i="2"/>
  <c r="Q125" i="1"/>
  <c r="Q113" i="1"/>
  <c r="Q112" i="1"/>
  <c r="M112" i="1" s="1"/>
  <c r="Q111" i="1"/>
  <c r="M111" i="1" s="1"/>
  <c r="Q109" i="1"/>
  <c r="Q108" i="1"/>
  <c r="Q107" i="1"/>
  <c r="Q106" i="1"/>
  <c r="Q99" i="1"/>
  <c r="Q97" i="1"/>
  <c r="M97" i="1" s="1"/>
  <c r="Q96" i="1"/>
  <c r="Q93" i="1"/>
  <c r="Q92" i="1"/>
  <c r="Q91" i="1"/>
  <c r="Q90" i="1"/>
  <c r="Q89" i="1"/>
  <c r="Q88" i="1"/>
  <c r="Q87" i="1"/>
  <c r="Q86" i="1"/>
  <c r="Q61" i="1"/>
  <c r="Q49" i="1"/>
  <c r="Q48" i="1"/>
  <c r="M48" i="1"/>
  <c r="Q47" i="1"/>
  <c r="M47" i="1" s="1"/>
  <c r="Q46" i="1"/>
  <c r="M46" i="1"/>
  <c r="Q43" i="1"/>
  <c r="Q42" i="1"/>
  <c r="Q41" i="1"/>
  <c r="Q40" i="1"/>
  <c r="Q39" i="1"/>
  <c r="Q38" i="1"/>
  <c r="Q30" i="1"/>
  <c r="M30" i="1" s="1"/>
  <c r="Q29" i="1"/>
  <c r="Q28" i="1"/>
  <c r="Q27" i="1"/>
  <c r="M27" i="1" s="1"/>
  <c r="Q26" i="1"/>
  <c r="M26" i="1" s="1"/>
  <c r="Q23" i="1"/>
  <c r="Q22" i="1"/>
  <c r="Q21" i="1"/>
  <c r="Q20" i="1"/>
  <c r="Q19" i="1"/>
  <c r="Q18" i="1"/>
  <c r="Q17" i="1"/>
  <c r="Q16" i="1"/>
  <c r="H124" i="1"/>
  <c r="H113" i="1"/>
  <c r="H112" i="1"/>
  <c r="D112" i="1" s="1"/>
  <c r="H111" i="1"/>
  <c r="D111" i="1" s="1"/>
  <c r="H109" i="1"/>
  <c r="H108" i="1"/>
  <c r="H107" i="1"/>
  <c r="H106" i="1"/>
  <c r="H99" i="1"/>
  <c r="H98" i="1"/>
  <c r="D98" i="1" s="1"/>
  <c r="H97" i="1"/>
  <c r="H94" i="1"/>
  <c r="H93" i="1"/>
  <c r="H92" i="1"/>
  <c r="H91" i="1"/>
  <c r="H90" i="1"/>
  <c r="H89" i="1"/>
  <c r="H88" i="1"/>
  <c r="H87" i="1"/>
  <c r="H59" i="1"/>
  <c r="H48" i="1"/>
  <c r="H47" i="1"/>
  <c r="D47" i="1"/>
  <c r="H46" i="1"/>
  <c r="D46" i="1"/>
  <c r="H45" i="1"/>
  <c r="D45" i="1" s="1"/>
  <c r="H42" i="1"/>
  <c r="H41" i="1"/>
  <c r="H40" i="1"/>
  <c r="H39" i="1"/>
  <c r="H38" i="1"/>
  <c r="H37" i="1"/>
  <c r="H49" i="1" s="1"/>
  <c r="H60" i="1" s="1"/>
  <c r="H30" i="1"/>
  <c r="D30" i="1" s="1"/>
  <c r="H29" i="1"/>
  <c r="H28" i="1"/>
  <c r="H27" i="1"/>
  <c r="D27" i="1"/>
  <c r="H26" i="1"/>
  <c r="D26" i="1" s="1"/>
  <c r="H23" i="1"/>
  <c r="H22" i="1"/>
  <c r="H21" i="1"/>
  <c r="H20" i="1"/>
  <c r="H19" i="1"/>
  <c r="H18" i="1"/>
  <c r="H17" i="1"/>
  <c r="H16" i="1"/>
  <c r="H92" i="6" l="1"/>
  <c r="H100" i="6" s="1"/>
  <c r="Q94" i="6"/>
  <c r="Q103" i="6" s="1"/>
  <c r="H49" i="6"/>
  <c r="H60" i="6" s="1"/>
  <c r="Q50" i="6"/>
  <c r="Q62" i="6" s="1"/>
  <c r="Q63" i="6" s="1"/>
  <c r="Q24" i="6"/>
  <c r="Q35" i="6" s="1"/>
  <c r="Q114" i="6"/>
  <c r="Q126" i="6" s="1"/>
  <c r="H24" i="6"/>
  <c r="H34" i="6" s="1"/>
  <c r="H61" i="6" s="1"/>
  <c r="H95" i="5"/>
  <c r="H103" i="5" s="1"/>
  <c r="H126" i="5" s="1"/>
  <c r="H24" i="5"/>
  <c r="H34" i="5" s="1"/>
  <c r="Q97" i="5"/>
  <c r="Q106" i="5" s="1"/>
  <c r="Q130" i="5" s="1"/>
  <c r="Q50" i="5"/>
  <c r="Q62" i="5" s="1"/>
  <c r="Q114" i="4"/>
  <c r="Q126" i="4" s="1"/>
  <c r="H49" i="4"/>
  <c r="H60" i="4" s="1"/>
  <c r="Q24" i="4"/>
  <c r="Q35" i="4" s="1"/>
  <c r="Q63" i="4" s="1"/>
  <c r="H24" i="4"/>
  <c r="H34" i="4" s="1"/>
  <c r="H61" i="4" s="1"/>
  <c r="Q94" i="4"/>
  <c r="Q103" i="4" s="1"/>
  <c r="H92" i="4"/>
  <c r="H100" i="4" s="1"/>
  <c r="H123" i="4" s="1"/>
  <c r="H24" i="3"/>
  <c r="H34" i="3" s="1"/>
  <c r="Q97" i="3"/>
  <c r="Q106" i="3" s="1"/>
  <c r="H95" i="3"/>
  <c r="H103" i="3" s="1"/>
  <c r="Q50" i="3"/>
  <c r="Q62" i="3" s="1"/>
  <c r="Q117" i="3"/>
  <c r="Q129" i="3" s="1"/>
  <c r="H49" i="3"/>
  <c r="H60" i="3" s="1"/>
  <c r="H61" i="3" s="1"/>
  <c r="H114" i="3"/>
  <c r="H125" i="3" s="1"/>
  <c r="Q24" i="3"/>
  <c r="Q35" i="3" s="1"/>
  <c r="Q63" i="3" s="1"/>
  <c r="Q94" i="2"/>
  <c r="Q103" i="2" s="1"/>
  <c r="Q127" i="2" s="1"/>
  <c r="Q24" i="2"/>
  <c r="Q35" i="2" s="1"/>
  <c r="Q63" i="2" s="1"/>
  <c r="H92" i="2"/>
  <c r="H100" i="2" s="1"/>
  <c r="H123" i="2" s="1"/>
  <c r="H24" i="2"/>
  <c r="H34" i="2" s="1"/>
  <c r="Q114" i="1"/>
  <c r="Q126" i="1" s="1"/>
  <c r="H114" i="1"/>
  <c r="H125" i="1" s="1"/>
  <c r="Q24" i="1"/>
  <c r="Q35" i="1" s="1"/>
  <c r="Q94" i="1"/>
  <c r="Q103" i="1" s="1"/>
  <c r="Q127" i="1" s="1"/>
  <c r="H24" i="1"/>
  <c r="H34" i="1" s="1"/>
  <c r="H61" i="1" s="1"/>
  <c r="H95" i="1"/>
  <c r="H103" i="1" s="1"/>
  <c r="H126" i="1" s="1"/>
  <c r="Q50" i="1"/>
  <c r="Q62" i="1" s="1"/>
  <c r="H111" i="6"/>
  <c r="H122" i="6" s="1"/>
  <c r="H123" i="6" s="1"/>
  <c r="Q63" i="5"/>
  <c r="H61" i="5"/>
  <c r="H61" i="2"/>
  <c r="Q127" i="6" l="1"/>
  <c r="Q127" i="4"/>
  <c r="H126" i="3"/>
  <c r="Q130" i="3"/>
  <c r="Q63" i="1"/>
</calcChain>
</file>

<file path=xl/sharedStrings.xml><?xml version="1.0" encoding="utf-8"?>
<sst xmlns="http://schemas.openxmlformats.org/spreadsheetml/2006/main" count="4373" uniqueCount="101">
  <si>
    <t>Malkekøer Jersey med opdræt</t>
  </si>
  <si>
    <t>Kalkulebeskrivelse:</t>
  </si>
  <si>
    <t>Kvægkalkuler</t>
  </si>
  <si>
    <t>Kalkulen gælder for:</t>
  </si>
  <si>
    <t>2022</t>
  </si>
  <si>
    <t>Produktionsform:</t>
  </si>
  <si>
    <t>Konventionel</t>
  </si>
  <si>
    <t>Ydelsesniveau:</t>
  </si>
  <si>
    <t>8000 EKM (7500 før 2019)</t>
  </si>
  <si>
    <t>Foderplan:</t>
  </si>
  <si>
    <t>1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</si>
  <si>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</si>
  <si>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</si>
  <si>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</si>
  <si>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</si>
  <si>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</si>
  <si>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</si>
  <si>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</si>
  <si>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</si>
  <si>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Produceret mælk kg</t>
  </si>
  <si>
    <t>Leveret mælk kg</t>
  </si>
  <si>
    <t>Fedtprocent</t>
  </si>
  <si>
    <t>Proteinprocent</t>
  </si>
  <si>
    <t>Råvareværdi</t>
  </si>
  <si>
    <t>Fe</t>
  </si>
  <si>
    <t>Kg</t>
  </si>
  <si>
    <t>Kvalitetstillæg</t>
  </si>
  <si>
    <t>Logistiktillæg</t>
  </si>
  <si>
    <t>Diverse tillæg</t>
  </si>
  <si>
    <t>Kvalitetsprogramtillæg</t>
  </si>
  <si>
    <t>Produktionsafgift</t>
  </si>
  <si>
    <t>Efterbetaling mv</t>
  </si>
  <si>
    <t>Enh</t>
  </si>
  <si>
    <t>Sødmælk til kalve</t>
  </si>
  <si>
    <t>Mælk salg i alt</t>
  </si>
  <si>
    <t>Dyreomsætning</t>
  </si>
  <si>
    <t>Salg af køer til slagtning</t>
  </si>
  <si>
    <t>Stk</t>
  </si>
  <si>
    <t>Salg af kvier til slagtning</t>
  </si>
  <si>
    <t>Salg af kælvekvier til levebrug</t>
  </si>
  <si>
    <t>Salg af tyrekalve til levebrug</t>
  </si>
  <si>
    <t>Slagtepræmie</t>
  </si>
  <si>
    <t>Besætningsforskydning</t>
  </si>
  <si>
    <t>Bruttoudbytte i alt</t>
  </si>
  <si>
    <t>Stykomkostninger</t>
  </si>
  <si>
    <t>Kraftfoder, lavpct.</t>
  </si>
  <si>
    <t>Sojaskrå</t>
  </si>
  <si>
    <t>Rapskager</t>
  </si>
  <si>
    <t>Byg køb</t>
  </si>
  <si>
    <t>Kalvestarterblanding</t>
  </si>
  <si>
    <t>Mineralblandinger køer</t>
  </si>
  <si>
    <t>Mineralblandinger kvier</t>
  </si>
  <si>
    <t>Majsensilage</t>
  </si>
  <si>
    <t>FEN</t>
  </si>
  <si>
    <t>Græsensilage</t>
  </si>
  <si>
    <t>Kløvergræs kvier</t>
  </si>
  <si>
    <t>Halm foder</t>
  </si>
  <si>
    <t>Foderomkostninger i alt</t>
  </si>
  <si>
    <t>Daka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</si>
  <si>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</si>
  <si>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</si>
  <si>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</si>
  <si>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</si>
  <si>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</si>
  <si>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</si>
  <si>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</si>
  <si>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</si>
  <si>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</si>
  <si>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årsko</t>
  </si>
  <si>
    <t>CO2 ækv. pr. kg EKM</t>
  </si>
  <si>
    <t>Konventionel råvareværdi ved 6,00 % fedt og 4,20 % protein</t>
  </si>
  <si>
    <t>Foderplan 1: 2/3 majs og 1/3 græsensilage</t>
  </si>
  <si>
    <t>Leverede mælkemængder er produceret mælk - forbrug til kalve og frasort. på ialt 5% enh.</t>
  </si>
  <si>
    <t>Foderforbrug er opgjort i NorFor FE</t>
  </si>
  <si>
    <t>- Ajourført: 29. september 2022</t>
  </si>
  <si>
    <t>Malkekøer Jersey uden opdræt</t>
  </si>
  <si>
    <t>Køb af kælve kvier</t>
  </si>
  <si>
    <t>Overført spædkalve</t>
  </si>
  <si>
    <t>Kraftfoder, lav pct.</t>
  </si>
  <si>
    <t>Halm foder, hjemmeavlet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</si>
  <si>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</si>
  <si>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</si>
  <si>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</si>
  <si>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</si>
  <si>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</si>
  <si>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Kopræmie</t>
  </si>
  <si>
    <t>Rapsskrå</t>
  </si>
  <si>
    <t>Afgræsning</t>
  </si>
  <si>
    <t>Medicin</t>
  </si>
  <si>
    <t>2</t>
  </si>
  <si>
    <t>10000 EKM (9500 før 2019)</t>
  </si>
  <si>
    <t>12000 EKM pr. årsko (fra 2019)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</si>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</sst>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0237F193-153F-4345-B007-E7EAD1DAA915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C008-1EEB-4BEA-AA39-958117575EB5}">
  <dimension ref="B3:E31"/>
  <sheetViews>
    <sheetView showGridLines="0" tabSelected="1" workbookViewId="0">
      <selection activeCell="B1" sqref="B1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9"/>
      <c r="C3" s="19"/>
      <c r="D3" s="19"/>
      <c r="E3" s="19"/>
    </row>
    <row r="4" spans="2:5" x14ac:dyDescent="0.25">
      <c r="B4" s="19"/>
      <c r="C4" s="19"/>
      <c r="D4" s="19"/>
      <c r="E4" s="19"/>
    </row>
    <row r="5" spans="2:5" x14ac:dyDescent="0.25">
      <c r="B5" s="19"/>
      <c r="C5" s="19"/>
      <c r="D5" s="19"/>
      <c r="E5" s="19"/>
    </row>
    <row r="6" spans="2:5" x14ac:dyDescent="0.25">
      <c r="B6" s="19"/>
      <c r="C6" s="19"/>
      <c r="D6" s="19"/>
      <c r="E6" s="19"/>
    </row>
    <row r="7" spans="2:5" x14ac:dyDescent="0.25">
      <c r="B7" s="19"/>
      <c r="C7" s="20" t="s">
        <v>92</v>
      </c>
      <c r="D7" s="21" t="s">
        <v>93</v>
      </c>
      <c r="E7" s="19"/>
    </row>
    <row r="8" spans="2:5" x14ac:dyDescent="0.25">
      <c r="B8" s="19"/>
      <c r="C8" s="21"/>
      <c r="D8" s="22" t="s">
        <v>94</v>
      </c>
      <c r="E8" s="19"/>
    </row>
    <row r="9" spans="2:5" x14ac:dyDescent="0.25">
      <c r="B9" s="19"/>
      <c r="C9" s="21" t="s">
        <v>95</v>
      </c>
      <c r="D9" s="23">
        <v>44915</v>
      </c>
      <c r="E9" s="19"/>
    </row>
    <row r="10" spans="2:5" x14ac:dyDescent="0.25">
      <c r="B10" s="19"/>
      <c r="C10" s="21" t="s">
        <v>96</v>
      </c>
      <c r="D10" s="21" t="s">
        <v>97</v>
      </c>
      <c r="E10" s="19"/>
    </row>
    <row r="11" spans="2:5" x14ac:dyDescent="0.25">
      <c r="B11" s="19"/>
      <c r="C11" s="21" t="s">
        <v>98</v>
      </c>
      <c r="D11" s="21"/>
      <c r="E11" s="19"/>
    </row>
    <row r="12" spans="2:5" x14ac:dyDescent="0.25">
      <c r="B12" s="19"/>
      <c r="C12" s="21" t="s">
        <v>99</v>
      </c>
      <c r="D12" s="24" t="s">
        <v>100</v>
      </c>
      <c r="E12" s="19"/>
    </row>
    <row r="13" spans="2:5" x14ac:dyDescent="0.25">
      <c r="B13" s="19"/>
      <c r="C13" s="19"/>
      <c r="D13" s="19"/>
      <c r="E13" s="19"/>
    </row>
    <row r="14" spans="2:5" x14ac:dyDescent="0.25">
      <c r="B14" s="19"/>
      <c r="C14" s="19"/>
      <c r="D14" s="19"/>
      <c r="E14" s="19"/>
    </row>
    <row r="15" spans="2:5" x14ac:dyDescent="0.25">
      <c r="B15" s="19"/>
      <c r="C15" s="19"/>
      <c r="D15" s="19"/>
      <c r="E15" s="19"/>
    </row>
    <row r="16" spans="2:5" x14ac:dyDescent="0.25">
      <c r="B16" s="19"/>
      <c r="C16" s="19"/>
      <c r="D16" s="19"/>
      <c r="E16" s="19"/>
    </row>
    <row r="17" spans="2:5" x14ac:dyDescent="0.25">
      <c r="B17" s="19"/>
      <c r="C17" s="19"/>
      <c r="D17" s="19"/>
      <c r="E17" s="19"/>
    </row>
    <row r="18" spans="2:5" x14ac:dyDescent="0.25">
      <c r="B18" s="19"/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  <row r="21" spans="2:5" x14ac:dyDescent="0.25">
      <c r="B21" s="19"/>
      <c r="C21" s="19"/>
      <c r="D21" s="19"/>
      <c r="E21" s="19"/>
    </row>
    <row r="22" spans="2:5" x14ac:dyDescent="0.25">
      <c r="B22" s="19"/>
      <c r="C22" s="19"/>
      <c r="D22" s="19"/>
      <c r="E22" s="19"/>
    </row>
    <row r="23" spans="2:5" x14ac:dyDescent="0.25">
      <c r="B23" s="19"/>
      <c r="C23" s="19"/>
      <c r="D23" s="19"/>
      <c r="E23" s="19"/>
    </row>
    <row r="24" spans="2:5" x14ac:dyDescent="0.25">
      <c r="B24" s="19"/>
      <c r="C24" s="19"/>
      <c r="D24" s="19"/>
      <c r="E24" s="19"/>
    </row>
    <row r="25" spans="2:5" x14ac:dyDescent="0.25">
      <c r="B25" s="19"/>
      <c r="C25" s="19"/>
      <c r="D25" s="19"/>
      <c r="E25" s="19"/>
    </row>
    <row r="26" spans="2:5" x14ac:dyDescent="0.25">
      <c r="B26" s="19"/>
      <c r="C26" s="19"/>
      <c r="D26" s="19"/>
      <c r="E26" s="19"/>
    </row>
    <row r="27" spans="2:5" x14ac:dyDescent="0.25">
      <c r="B27" s="19"/>
      <c r="C27" s="19"/>
      <c r="D27" s="19"/>
      <c r="E27" s="19"/>
    </row>
    <row r="28" spans="2:5" x14ac:dyDescent="0.25">
      <c r="B28" s="19"/>
      <c r="C28" s="19"/>
      <c r="D28" s="19"/>
      <c r="E28" s="19"/>
    </row>
    <row r="29" spans="2:5" x14ac:dyDescent="0.25">
      <c r="B29" s="19"/>
      <c r="C29" s="19"/>
      <c r="D29" s="19"/>
      <c r="E29" s="19"/>
    </row>
    <row r="30" spans="2:5" x14ac:dyDescent="0.25">
      <c r="B30" s="19"/>
      <c r="C30" s="19"/>
      <c r="D30" s="19"/>
      <c r="E30" s="19"/>
    </row>
    <row r="31" spans="2:5" x14ac:dyDescent="0.25">
      <c r="B31" s="19"/>
      <c r="C31" s="19"/>
      <c r="D31" s="19"/>
      <c r="E31" s="19"/>
    </row>
  </sheetData>
  <hyperlinks>
    <hyperlink ref="D12" r:id="rId1" xr:uid="{34A78067-D498-465D-B01C-E61475E90DD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opLeftCell="B1" workbookViewId="0">
      <selection activeCell="S1" sqref="S1:AA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84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6" spans="1:17" x14ac:dyDescent="0.25">
      <c r="A6" s="1" t="s">
        <v>9</v>
      </c>
      <c r="B6" s="1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7" t="s">
        <v>18</v>
      </c>
      <c r="B9" s="8"/>
      <c r="C9" s="10" t="s">
        <v>13</v>
      </c>
      <c r="D9" s="8"/>
      <c r="E9" s="8"/>
      <c r="F9" s="10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1" t="s">
        <v>19</v>
      </c>
      <c r="B10" s="2"/>
      <c r="C10" s="10" t="s">
        <v>13</v>
      </c>
      <c r="D10" s="2"/>
      <c r="E10" s="2">
        <v>6130</v>
      </c>
      <c r="F10" s="10" t="s">
        <v>13</v>
      </c>
      <c r="G10" s="2"/>
      <c r="H10" s="2"/>
      <c r="J10" s="15" t="s">
        <v>19</v>
      </c>
      <c r="K10" s="16"/>
      <c r="L10" s="14" t="s">
        <v>13</v>
      </c>
      <c r="M10" s="16"/>
      <c r="N10" s="16">
        <v>6130</v>
      </c>
      <c r="O10" s="14" t="s">
        <v>13</v>
      </c>
      <c r="P10" s="16"/>
      <c r="Q10" s="16"/>
    </row>
    <row r="11" spans="1:17" x14ac:dyDescent="0.25">
      <c r="A11" s="11" t="s">
        <v>20</v>
      </c>
      <c r="B11" s="2"/>
      <c r="C11" s="10" t="s">
        <v>13</v>
      </c>
      <c r="D11" s="2"/>
      <c r="E11" s="2">
        <v>5800</v>
      </c>
      <c r="F11" s="10" t="s">
        <v>13</v>
      </c>
      <c r="G11" s="2"/>
      <c r="H11" s="2"/>
      <c r="J11" s="15" t="s">
        <v>20</v>
      </c>
      <c r="K11" s="16"/>
      <c r="L11" s="14" t="s">
        <v>13</v>
      </c>
      <c r="M11" s="16"/>
      <c r="N11" s="16">
        <v>5800</v>
      </c>
      <c r="O11" s="14" t="s">
        <v>13</v>
      </c>
      <c r="P11" s="16"/>
      <c r="Q11" s="16"/>
    </row>
    <row r="12" spans="1:17" x14ac:dyDescent="0.25">
      <c r="A12" s="11" t="s">
        <v>13</v>
      </c>
      <c r="B12" s="2"/>
      <c r="C12" s="10" t="s">
        <v>13</v>
      </c>
      <c r="D12" s="2"/>
      <c r="E12" s="2"/>
      <c r="F12" s="10" t="s">
        <v>13</v>
      </c>
      <c r="G12" s="2"/>
      <c r="H12" s="2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1" t="s">
        <v>21</v>
      </c>
      <c r="B13" s="2"/>
      <c r="C13" s="10" t="s">
        <v>13</v>
      </c>
      <c r="D13" s="2"/>
      <c r="E13" s="4">
        <v>6</v>
      </c>
      <c r="F13" s="10" t="s">
        <v>13</v>
      </c>
      <c r="G13" s="4"/>
      <c r="H13" s="2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1" t="s">
        <v>22</v>
      </c>
      <c r="B14" s="2"/>
      <c r="C14" s="10" t="s">
        <v>13</v>
      </c>
      <c r="D14" s="2"/>
      <c r="E14" s="4">
        <v>4.2</v>
      </c>
      <c r="F14" s="10" t="s">
        <v>13</v>
      </c>
      <c r="G14" s="4"/>
      <c r="H14" s="2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1" t="s">
        <v>13</v>
      </c>
      <c r="B15" s="2"/>
      <c r="C15" s="10" t="s">
        <v>13</v>
      </c>
      <c r="D15" s="2"/>
      <c r="E15" s="2"/>
      <c r="F15" s="10" t="s">
        <v>13</v>
      </c>
      <c r="G15" s="2"/>
      <c r="H15" s="2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1" t="s">
        <v>23</v>
      </c>
      <c r="B16" s="2"/>
      <c r="C16" s="10" t="s">
        <v>24</v>
      </c>
      <c r="D16" s="2"/>
      <c r="E16" s="2">
        <v>5800</v>
      </c>
      <c r="F16" s="10" t="s">
        <v>25</v>
      </c>
      <c r="G16" s="4">
        <v>4.654325</v>
      </c>
      <c r="H16" s="2">
        <f t="shared" ref="H16:H23" si="0">E16*G16</f>
        <v>26995.084999999999</v>
      </c>
      <c r="J16" s="15" t="s">
        <v>23</v>
      </c>
      <c r="K16" s="16"/>
      <c r="L16" s="14" t="s">
        <v>24</v>
      </c>
      <c r="M16" s="16"/>
      <c r="N16" s="16">
        <v>5800</v>
      </c>
      <c r="O16" s="14" t="s">
        <v>25</v>
      </c>
      <c r="P16" s="17">
        <v>4.4132300000000004</v>
      </c>
      <c r="Q16" s="16">
        <f t="shared" ref="Q16:Q23" si="1">N16*P16</f>
        <v>25596.734000000004</v>
      </c>
    </row>
    <row r="17" spans="1:17" x14ac:dyDescent="0.25">
      <c r="A17" s="11" t="s">
        <v>26</v>
      </c>
      <c r="B17" s="2"/>
      <c r="C17" s="10" t="s">
        <v>24</v>
      </c>
      <c r="D17" s="2"/>
      <c r="E17" s="2">
        <v>5800</v>
      </c>
      <c r="F17" s="10" t="s">
        <v>25</v>
      </c>
      <c r="G17" s="4">
        <v>0.14893999999999999</v>
      </c>
      <c r="H17" s="2">
        <f t="shared" si="0"/>
        <v>863.85199999999998</v>
      </c>
      <c r="J17" s="15" t="s">
        <v>26</v>
      </c>
      <c r="K17" s="16"/>
      <c r="L17" s="14" t="s">
        <v>24</v>
      </c>
      <c r="M17" s="16"/>
      <c r="N17" s="16">
        <v>5800</v>
      </c>
      <c r="O17" s="14" t="s">
        <v>25</v>
      </c>
      <c r="P17" s="17">
        <v>0.14122750000000001</v>
      </c>
      <c r="Q17" s="16">
        <f t="shared" si="1"/>
        <v>819.11950000000002</v>
      </c>
    </row>
    <row r="18" spans="1:17" x14ac:dyDescent="0.25">
      <c r="A18" s="11" t="s">
        <v>27</v>
      </c>
      <c r="B18" s="2"/>
      <c r="C18" s="10" t="s">
        <v>13</v>
      </c>
      <c r="D18" s="2"/>
      <c r="E18" s="2">
        <v>5800</v>
      </c>
      <c r="F18" s="10" t="s">
        <v>25</v>
      </c>
      <c r="G18" s="4">
        <v>5.0000000000000001E-3</v>
      </c>
      <c r="H18" s="2">
        <f t="shared" si="0"/>
        <v>29</v>
      </c>
      <c r="J18" s="15" t="s">
        <v>27</v>
      </c>
      <c r="K18" s="16"/>
      <c r="L18" s="14" t="s">
        <v>13</v>
      </c>
      <c r="M18" s="16"/>
      <c r="N18" s="16">
        <v>5800</v>
      </c>
      <c r="O18" s="14" t="s">
        <v>25</v>
      </c>
      <c r="P18" s="17">
        <v>5.0000000000000001E-3</v>
      </c>
      <c r="Q18" s="16">
        <f t="shared" si="1"/>
        <v>29</v>
      </c>
    </row>
    <row r="19" spans="1:17" x14ac:dyDescent="0.25">
      <c r="A19" s="11" t="s">
        <v>28</v>
      </c>
      <c r="B19" s="2"/>
      <c r="C19" s="10" t="s">
        <v>13</v>
      </c>
      <c r="D19" s="2"/>
      <c r="E19" s="2">
        <v>5800</v>
      </c>
      <c r="F19" s="10" t="s">
        <v>25</v>
      </c>
      <c r="G19" s="4">
        <v>0.21199999999999999</v>
      </c>
      <c r="H19" s="2">
        <f t="shared" si="0"/>
        <v>1229.5999999999999</v>
      </c>
      <c r="J19" s="15" t="s">
        <v>28</v>
      </c>
      <c r="K19" s="16"/>
      <c r="L19" s="14" t="s">
        <v>13</v>
      </c>
      <c r="M19" s="16"/>
      <c r="N19" s="16">
        <v>5800</v>
      </c>
      <c r="O19" s="14" t="s">
        <v>25</v>
      </c>
      <c r="P19" s="17">
        <v>0.2205</v>
      </c>
      <c r="Q19" s="16">
        <f t="shared" si="1"/>
        <v>1278.9000000000001</v>
      </c>
    </row>
    <row r="20" spans="1:17" x14ac:dyDescent="0.25">
      <c r="A20" s="11" t="s">
        <v>29</v>
      </c>
      <c r="B20" s="2"/>
      <c r="C20" s="10" t="s">
        <v>13</v>
      </c>
      <c r="D20" s="2"/>
      <c r="E20" s="2">
        <v>5800</v>
      </c>
      <c r="F20" s="10" t="s">
        <v>25</v>
      </c>
      <c r="G20" s="4">
        <v>0.1007</v>
      </c>
      <c r="H20" s="2">
        <f t="shared" si="0"/>
        <v>584.05999999999995</v>
      </c>
      <c r="J20" s="15" t="s">
        <v>29</v>
      </c>
      <c r="K20" s="16"/>
      <c r="L20" s="14" t="s">
        <v>13</v>
      </c>
      <c r="M20" s="16"/>
      <c r="N20" s="16">
        <v>5800</v>
      </c>
      <c r="O20" s="14" t="s">
        <v>25</v>
      </c>
      <c r="P20" s="17">
        <v>0.1007</v>
      </c>
      <c r="Q20" s="16">
        <f t="shared" si="1"/>
        <v>584.05999999999995</v>
      </c>
    </row>
    <row r="21" spans="1:17" x14ac:dyDescent="0.25">
      <c r="A21" s="11" t="s">
        <v>30</v>
      </c>
      <c r="B21" s="2"/>
      <c r="C21" s="10" t="s">
        <v>13</v>
      </c>
      <c r="D21" s="2"/>
      <c r="E21" s="2">
        <v>-5800</v>
      </c>
      <c r="F21" s="10" t="s">
        <v>25</v>
      </c>
      <c r="G21" s="4">
        <v>0.01</v>
      </c>
      <c r="H21" s="2">
        <f t="shared" si="0"/>
        <v>-58</v>
      </c>
      <c r="J21" s="15" t="s">
        <v>30</v>
      </c>
      <c r="K21" s="16"/>
      <c r="L21" s="14" t="s">
        <v>13</v>
      </c>
      <c r="M21" s="16"/>
      <c r="N21" s="16">
        <v>-5800</v>
      </c>
      <c r="O21" s="14" t="s">
        <v>25</v>
      </c>
      <c r="P21" s="17">
        <v>0.01</v>
      </c>
      <c r="Q21" s="16">
        <f t="shared" si="1"/>
        <v>-58</v>
      </c>
    </row>
    <row r="22" spans="1:17" x14ac:dyDescent="0.25">
      <c r="A22" s="11" t="s">
        <v>31</v>
      </c>
      <c r="B22" s="2"/>
      <c r="C22" s="10" t="s">
        <v>13</v>
      </c>
      <c r="D22" s="2"/>
      <c r="E22" s="2">
        <v>5800</v>
      </c>
      <c r="F22" s="10" t="s">
        <v>32</v>
      </c>
      <c r="G22" s="4">
        <v>0.189</v>
      </c>
      <c r="H22" s="2">
        <f t="shared" si="0"/>
        <v>1096.2</v>
      </c>
      <c r="J22" s="15" t="s">
        <v>31</v>
      </c>
      <c r="K22" s="16"/>
      <c r="L22" s="14" t="s">
        <v>13</v>
      </c>
      <c r="M22" s="16"/>
      <c r="N22" s="16">
        <v>5800</v>
      </c>
      <c r="O22" s="14" t="s">
        <v>32</v>
      </c>
      <c r="P22" s="17">
        <v>0.189</v>
      </c>
      <c r="Q22" s="16">
        <f t="shared" si="1"/>
        <v>1096.2</v>
      </c>
    </row>
    <row r="23" spans="1:17" x14ac:dyDescent="0.25">
      <c r="A23" s="11" t="s">
        <v>33</v>
      </c>
      <c r="B23" s="2"/>
      <c r="C23" s="10" t="s">
        <v>24</v>
      </c>
      <c r="D23" s="2"/>
      <c r="E23" s="2">
        <v>136</v>
      </c>
      <c r="F23" s="10" t="s">
        <v>25</v>
      </c>
      <c r="G23" s="4">
        <v>4.1849999999999996</v>
      </c>
      <c r="H23" s="2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7" t="s">
        <v>34</v>
      </c>
      <c r="B24" s="8"/>
      <c r="C24" s="10" t="s">
        <v>13</v>
      </c>
      <c r="D24" s="8"/>
      <c r="E24" s="8"/>
      <c r="F24" s="10" t="s">
        <v>13</v>
      </c>
      <c r="G24" s="8"/>
      <c r="H24" s="8">
        <f>SUM(H16:H23)</f>
        <v>31308.956999999999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29894.433500000006</v>
      </c>
    </row>
    <row r="25" spans="1:17" x14ac:dyDescent="0.25">
      <c r="A25" s="7" t="s">
        <v>35</v>
      </c>
      <c r="B25" s="8"/>
      <c r="C25" s="10" t="s">
        <v>13</v>
      </c>
      <c r="D25" s="8"/>
      <c r="E25" s="8"/>
      <c r="F25" s="10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1" t="s">
        <v>36</v>
      </c>
      <c r="B26" s="3">
        <v>64.599999999999994</v>
      </c>
      <c r="C26" s="10" t="s">
        <v>25</v>
      </c>
      <c r="D26" s="4">
        <f>H26/B26</f>
        <v>28.554625000000005</v>
      </c>
      <c r="E26" s="4">
        <v>0.38</v>
      </c>
      <c r="F26" s="10" t="s">
        <v>37</v>
      </c>
      <c r="G26" s="2">
        <v>4854.2862500000001</v>
      </c>
      <c r="H26" s="2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1" t="s">
        <v>38</v>
      </c>
      <c r="B27" s="3">
        <v>7.5</v>
      </c>
      <c r="C27" s="10" t="s">
        <v>25</v>
      </c>
      <c r="D27" s="4">
        <f>H27/B27</f>
        <v>25.925000000000001</v>
      </c>
      <c r="E27" s="4">
        <v>0.05</v>
      </c>
      <c r="F27" s="10" t="s">
        <v>37</v>
      </c>
      <c r="G27" s="2">
        <v>3888.75</v>
      </c>
      <c r="H27" s="2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1" t="s">
        <v>39</v>
      </c>
      <c r="B28" s="2"/>
      <c r="C28" s="10" t="s">
        <v>25</v>
      </c>
      <c r="D28" s="2"/>
      <c r="E28" s="4">
        <v>0.05</v>
      </c>
      <c r="F28" s="10" t="s">
        <v>37</v>
      </c>
      <c r="G28" s="2">
        <v>7964.5</v>
      </c>
      <c r="H28" s="2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1" t="s">
        <v>40</v>
      </c>
      <c r="B29" s="2"/>
      <c r="C29" s="10" t="s">
        <v>25</v>
      </c>
      <c r="D29" s="2"/>
      <c r="E29" s="4">
        <v>0.53</v>
      </c>
      <c r="F29" s="10" t="s">
        <v>37</v>
      </c>
      <c r="G29" s="2">
        <v>50</v>
      </c>
      <c r="H29" s="2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1" t="s">
        <v>41</v>
      </c>
      <c r="B30" s="3">
        <v>7.5</v>
      </c>
      <c r="C30" s="10" t="s">
        <v>13</v>
      </c>
      <c r="D30" s="3">
        <f>H30/B30</f>
        <v>6</v>
      </c>
      <c r="E30" s="4">
        <v>0.05</v>
      </c>
      <c r="F30" s="10" t="s">
        <v>37</v>
      </c>
      <c r="G30" s="2">
        <v>900</v>
      </c>
      <c r="H30" s="2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1" t="s">
        <v>13</v>
      </c>
      <c r="B31" s="2"/>
      <c r="C31" s="10" t="s">
        <v>13</v>
      </c>
      <c r="D31" s="2"/>
      <c r="E31" s="2"/>
      <c r="F31" s="10" t="s">
        <v>13</v>
      </c>
      <c r="G31" s="2"/>
      <c r="H31" s="2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1" t="s">
        <v>42</v>
      </c>
      <c r="B32" s="2"/>
      <c r="C32" s="10" t="s">
        <v>13</v>
      </c>
      <c r="D32" s="2"/>
      <c r="E32" s="2"/>
      <c r="F32" s="10" t="s">
        <v>13</v>
      </c>
      <c r="G32" s="2"/>
      <c r="H32" s="2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1" t="s">
        <v>13</v>
      </c>
      <c r="B33" s="2"/>
      <c r="C33" s="10" t="s">
        <v>13</v>
      </c>
      <c r="D33" s="2"/>
      <c r="E33" s="2"/>
      <c r="F33" s="10" t="s">
        <v>13</v>
      </c>
      <c r="G33" s="2"/>
      <c r="H33" s="2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7" t="s">
        <v>43</v>
      </c>
      <c r="B34" s="8"/>
      <c r="C34" s="10" t="s">
        <v>13</v>
      </c>
      <c r="D34" s="8"/>
      <c r="E34" s="8"/>
      <c r="F34" s="10" t="s">
        <v>13</v>
      </c>
      <c r="G34" s="8"/>
      <c r="H34" s="8">
        <f>SUM(H24:H33)</f>
        <v>33817.748274999998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1" t="s">
        <v>13</v>
      </c>
      <c r="B35" s="2"/>
      <c r="C35" s="10" t="s">
        <v>13</v>
      </c>
      <c r="D35" s="2"/>
      <c r="E35" s="2"/>
      <c r="F35" s="10" t="s">
        <v>13</v>
      </c>
      <c r="G35" s="2"/>
      <c r="H35" s="2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32326.961000000007</v>
      </c>
    </row>
    <row r="36" spans="1:17" x14ac:dyDescent="0.25">
      <c r="A36" s="7" t="s">
        <v>44</v>
      </c>
      <c r="B36" s="8"/>
      <c r="C36" s="10" t="s">
        <v>13</v>
      </c>
      <c r="D36" s="8"/>
      <c r="E36" s="8"/>
      <c r="F36" s="10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1" t="s">
        <v>45</v>
      </c>
      <c r="B37" s="2"/>
      <c r="C37" s="10" t="s">
        <v>24</v>
      </c>
      <c r="D37" s="2"/>
      <c r="E37" s="2">
        <v>-253</v>
      </c>
      <c r="F37" s="10" t="s">
        <v>25</v>
      </c>
      <c r="G37" s="4">
        <v>2.58</v>
      </c>
      <c r="H37" s="2">
        <f t="shared" ref="H37:H42" si="2">E37*G37</f>
        <v>-652.74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1" t="s">
        <v>46</v>
      </c>
      <c r="B38" s="2"/>
      <c r="C38" s="10" t="s">
        <v>24</v>
      </c>
      <c r="D38" s="2"/>
      <c r="E38" s="2">
        <v>-181</v>
      </c>
      <c r="F38" s="10" t="s">
        <v>25</v>
      </c>
      <c r="G38" s="4">
        <v>4.7424999999999997</v>
      </c>
      <c r="H38" s="2">
        <f t="shared" si="2"/>
        <v>-858.39249999999993</v>
      </c>
      <c r="J38" s="15" t="s">
        <v>45</v>
      </c>
      <c r="K38" s="16"/>
      <c r="L38" s="14" t="s">
        <v>24</v>
      </c>
      <c r="M38" s="16"/>
      <c r="N38" s="16">
        <v>-724</v>
      </c>
      <c r="O38" s="14" t="s">
        <v>25</v>
      </c>
      <c r="P38" s="17">
        <v>2.6850000000000001</v>
      </c>
      <c r="Q38" s="16">
        <f t="shared" ref="Q38:Q43" si="3">N38*P38</f>
        <v>-1943.94</v>
      </c>
    </row>
    <row r="39" spans="1:17" x14ac:dyDescent="0.25">
      <c r="A39" s="11" t="s">
        <v>47</v>
      </c>
      <c r="B39" s="2"/>
      <c r="C39" s="10" t="s">
        <v>24</v>
      </c>
      <c r="D39" s="2"/>
      <c r="E39" s="2">
        <v>-1415</v>
      </c>
      <c r="F39" s="10" t="s">
        <v>25</v>
      </c>
      <c r="G39" s="4">
        <v>2.5874999999999999</v>
      </c>
      <c r="H39" s="2">
        <f t="shared" si="2"/>
        <v>-3661.3125</v>
      </c>
      <c r="J39" s="15" t="s">
        <v>47</v>
      </c>
      <c r="K39" s="16"/>
      <c r="L39" s="14" t="s">
        <v>24</v>
      </c>
      <c r="M39" s="16"/>
      <c r="N39" s="16">
        <v>-874</v>
      </c>
      <c r="O39" s="14" t="s">
        <v>25</v>
      </c>
      <c r="P39" s="17">
        <v>2.8050000000000002</v>
      </c>
      <c r="Q39" s="16">
        <f t="shared" si="3"/>
        <v>-2451.5700000000002</v>
      </c>
    </row>
    <row r="40" spans="1:17" x14ac:dyDescent="0.25">
      <c r="A40" s="11" t="s">
        <v>48</v>
      </c>
      <c r="B40" s="2"/>
      <c r="C40" s="10" t="s">
        <v>24</v>
      </c>
      <c r="D40" s="2"/>
      <c r="E40" s="2">
        <v>-405</v>
      </c>
      <c r="F40" s="10" t="s">
        <v>25</v>
      </c>
      <c r="G40" s="4">
        <v>2.2650000000000001</v>
      </c>
      <c r="H40" s="2">
        <f t="shared" si="2"/>
        <v>-917.32500000000005</v>
      </c>
      <c r="J40" s="15" t="s">
        <v>86</v>
      </c>
      <c r="K40" s="16"/>
      <c r="L40" s="14" t="s">
        <v>24</v>
      </c>
      <c r="M40" s="16"/>
      <c r="N40" s="16">
        <v>-362</v>
      </c>
      <c r="O40" s="14" t="s">
        <v>25</v>
      </c>
      <c r="P40" s="17">
        <v>2.54</v>
      </c>
      <c r="Q40" s="16">
        <f t="shared" si="3"/>
        <v>-919.48</v>
      </c>
    </row>
    <row r="41" spans="1:17" x14ac:dyDescent="0.25">
      <c r="A41" s="11" t="s">
        <v>49</v>
      </c>
      <c r="B41" s="2"/>
      <c r="C41" s="10" t="s">
        <v>24</v>
      </c>
      <c r="D41" s="2"/>
      <c r="E41" s="2">
        <v>-40</v>
      </c>
      <c r="F41" s="10" t="s">
        <v>25</v>
      </c>
      <c r="G41" s="4">
        <v>3.35</v>
      </c>
      <c r="H41" s="2">
        <f t="shared" si="2"/>
        <v>-134</v>
      </c>
      <c r="J41" s="15" t="s">
        <v>48</v>
      </c>
      <c r="K41" s="16"/>
      <c r="L41" s="14" t="s">
        <v>24</v>
      </c>
      <c r="M41" s="16"/>
      <c r="N41" s="16">
        <v>-378</v>
      </c>
      <c r="O41" s="14" t="s">
        <v>25</v>
      </c>
      <c r="P41" s="17">
        <v>2.0499999999999998</v>
      </c>
      <c r="Q41" s="16">
        <f t="shared" si="3"/>
        <v>-774.9</v>
      </c>
    </row>
    <row r="42" spans="1:17" x14ac:dyDescent="0.25">
      <c r="A42" s="11" t="s">
        <v>33</v>
      </c>
      <c r="B42" s="2"/>
      <c r="C42" s="10" t="s">
        <v>24</v>
      </c>
      <c r="D42" s="2"/>
      <c r="E42" s="2">
        <v>-136</v>
      </c>
      <c r="F42" s="10" t="s">
        <v>25</v>
      </c>
      <c r="G42" s="4">
        <v>4.1849999999999996</v>
      </c>
      <c r="H42" s="2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1" t="s">
        <v>50</v>
      </c>
      <c r="B43" s="2"/>
      <c r="C43" s="10" t="s">
        <v>24</v>
      </c>
      <c r="D43" s="2"/>
      <c r="E43" s="2"/>
      <c r="F43" s="10" t="s">
        <v>25</v>
      </c>
      <c r="G43" s="2"/>
      <c r="H43" s="2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1" t="s">
        <v>51</v>
      </c>
      <c r="B44" s="2"/>
      <c r="C44" s="10" t="s">
        <v>24</v>
      </c>
      <c r="D44" s="2"/>
      <c r="E44" s="2"/>
      <c r="F44" s="10" t="s">
        <v>25</v>
      </c>
      <c r="G44" s="2"/>
      <c r="H44" s="2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1" t="s">
        <v>52</v>
      </c>
      <c r="B45" s="2">
        <v>-2608</v>
      </c>
      <c r="C45" s="10" t="s">
        <v>32</v>
      </c>
      <c r="D45" s="4">
        <f>H45/B45</f>
        <v>1.05</v>
      </c>
      <c r="E45" s="2">
        <v>-2608</v>
      </c>
      <c r="F45" s="10" t="s">
        <v>53</v>
      </c>
      <c r="G45" s="4">
        <v>1.05</v>
      </c>
      <c r="H45" s="2">
        <f>E45*G45</f>
        <v>-2738.4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1" t="s">
        <v>54</v>
      </c>
      <c r="B46" s="2">
        <v>-1522</v>
      </c>
      <c r="C46" s="10" t="s">
        <v>32</v>
      </c>
      <c r="D46" s="4">
        <f>H46/B46</f>
        <v>1.4</v>
      </c>
      <c r="E46" s="2">
        <v>-1522</v>
      </c>
      <c r="F46" s="10" t="s">
        <v>53</v>
      </c>
      <c r="G46" s="4">
        <v>1.4</v>
      </c>
      <c r="H46" s="2">
        <f>E46*G46</f>
        <v>-2130.7999999999997</v>
      </c>
      <c r="J46" s="15" t="s">
        <v>52</v>
      </c>
      <c r="K46" s="16">
        <v>-2648</v>
      </c>
      <c r="L46" s="14" t="s">
        <v>32</v>
      </c>
      <c r="M46" s="17">
        <f>Q46/K46</f>
        <v>1.1299999999999999</v>
      </c>
      <c r="N46" s="16">
        <v>-2648</v>
      </c>
      <c r="O46" s="14" t="s">
        <v>53</v>
      </c>
      <c r="P46" s="17">
        <v>1.1299999999999999</v>
      </c>
      <c r="Q46" s="16">
        <f>N46*P46</f>
        <v>-2992.24</v>
      </c>
    </row>
    <row r="47" spans="1:17" x14ac:dyDescent="0.25">
      <c r="A47" s="11" t="s">
        <v>55</v>
      </c>
      <c r="B47" s="2">
        <v>-488</v>
      </c>
      <c r="C47" s="10" t="s">
        <v>32</v>
      </c>
      <c r="D47" s="4">
        <f>H47/B47</f>
        <v>1.3</v>
      </c>
      <c r="E47" s="2">
        <v>-488</v>
      </c>
      <c r="F47" s="10" t="s">
        <v>53</v>
      </c>
      <c r="G47" s="4">
        <v>1.3</v>
      </c>
      <c r="H47" s="2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1" t="s">
        <v>56</v>
      </c>
      <c r="B48" s="2"/>
      <c r="C48" s="10" t="s">
        <v>32</v>
      </c>
      <c r="D48" s="2"/>
      <c r="E48" s="2">
        <v>-44</v>
      </c>
      <c r="F48" s="10" t="s">
        <v>25</v>
      </c>
      <c r="G48" s="4">
        <v>0.65</v>
      </c>
      <c r="H48" s="2">
        <f>E48*G48</f>
        <v>-28.6</v>
      </c>
      <c r="J48" s="15" t="s">
        <v>54</v>
      </c>
      <c r="K48" s="16">
        <v>-1452</v>
      </c>
      <c r="L48" s="14" t="s">
        <v>32</v>
      </c>
      <c r="M48" s="17">
        <f>Q48/K48</f>
        <v>1.5</v>
      </c>
      <c r="N48" s="16">
        <v>-1452</v>
      </c>
      <c r="O48" s="14" t="s">
        <v>53</v>
      </c>
      <c r="P48" s="17">
        <v>1.5</v>
      </c>
      <c r="Q48" s="16">
        <f>N48*P48</f>
        <v>-2178</v>
      </c>
    </row>
    <row r="49" spans="1:17" x14ac:dyDescent="0.25">
      <c r="A49" s="7" t="s">
        <v>57</v>
      </c>
      <c r="B49" s="8"/>
      <c r="C49" s="10" t="s">
        <v>13</v>
      </c>
      <c r="D49" s="8"/>
      <c r="E49" s="8"/>
      <c r="F49" s="10" t="s">
        <v>13</v>
      </c>
      <c r="G49" s="8"/>
      <c r="H49" s="8">
        <f>SUM(H37:H48)</f>
        <v>-13040.13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1" t="s">
        <v>13</v>
      </c>
      <c r="B50" s="2"/>
      <c r="C50" s="10" t="s">
        <v>13</v>
      </c>
      <c r="D50" s="2"/>
      <c r="E50" s="2"/>
      <c r="F50" s="10" t="s">
        <v>13</v>
      </c>
      <c r="G50" s="2"/>
      <c r="H50" s="2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-13484.579999999998</v>
      </c>
    </row>
    <row r="51" spans="1:17" x14ac:dyDescent="0.25">
      <c r="A51" s="11" t="s">
        <v>58</v>
      </c>
      <c r="B51" s="2"/>
      <c r="C51" s="10" t="s">
        <v>13</v>
      </c>
      <c r="D51" s="2"/>
      <c r="E51" s="2"/>
      <c r="F51" s="10" t="s">
        <v>32</v>
      </c>
      <c r="G51" s="2"/>
      <c r="H51" s="2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1" t="s">
        <v>59</v>
      </c>
      <c r="B52" s="2"/>
      <c r="C52" s="10" t="s">
        <v>13</v>
      </c>
      <c r="D52" s="2"/>
      <c r="E52" s="2"/>
      <c r="F52" s="10" t="s">
        <v>32</v>
      </c>
      <c r="G52" s="2"/>
      <c r="H52" s="2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1" t="s">
        <v>60</v>
      </c>
      <c r="B53" s="2"/>
      <c r="C53" s="10" t="s">
        <v>13</v>
      </c>
      <c r="D53" s="2"/>
      <c r="E53" s="2"/>
      <c r="F53" s="10" t="s">
        <v>32</v>
      </c>
      <c r="G53" s="2"/>
      <c r="H53" s="2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1" t="s">
        <v>61</v>
      </c>
      <c r="B54" s="2"/>
      <c r="C54" s="10" t="s">
        <v>13</v>
      </c>
      <c r="D54" s="2"/>
      <c r="E54" s="2"/>
      <c r="F54" s="10" t="s">
        <v>32</v>
      </c>
      <c r="G54" s="2"/>
      <c r="H54" s="2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1" t="s">
        <v>62</v>
      </c>
      <c r="B55" s="2"/>
      <c r="C55" s="10" t="s">
        <v>13</v>
      </c>
      <c r="D55" s="2"/>
      <c r="E55" s="2"/>
      <c r="F55" s="10" t="s">
        <v>32</v>
      </c>
      <c r="G55" s="2"/>
      <c r="H55" s="2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1" t="s">
        <v>63</v>
      </c>
      <c r="B56" s="2"/>
      <c r="C56" s="10" t="s">
        <v>13</v>
      </c>
      <c r="D56" s="2"/>
      <c r="E56" s="2"/>
      <c r="F56" s="10" t="s">
        <v>32</v>
      </c>
      <c r="G56" s="2"/>
      <c r="H56" s="2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1" t="s">
        <v>64</v>
      </c>
      <c r="B57" s="2"/>
      <c r="C57" s="10" t="s">
        <v>13</v>
      </c>
      <c r="D57" s="2"/>
      <c r="E57" s="2"/>
      <c r="F57" s="10" t="s">
        <v>25</v>
      </c>
      <c r="G57" s="2"/>
      <c r="H57" s="2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1" t="s">
        <v>65</v>
      </c>
      <c r="B58" s="2"/>
      <c r="C58" s="10" t="s">
        <v>13</v>
      </c>
      <c r="D58" s="2"/>
      <c r="E58" s="2"/>
      <c r="F58" s="10" t="s">
        <v>32</v>
      </c>
      <c r="G58" s="2"/>
      <c r="H58" s="2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7" t="s">
        <v>66</v>
      </c>
      <c r="B59" s="8"/>
      <c r="C59" s="10" t="s">
        <v>13</v>
      </c>
      <c r="D59" s="8"/>
      <c r="E59" s="8"/>
      <c r="F59" s="10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7" t="s">
        <v>67</v>
      </c>
      <c r="B60" s="8"/>
      <c r="C60" s="10" t="s">
        <v>13</v>
      </c>
      <c r="D60" s="8"/>
      <c r="E60" s="8"/>
      <c r="F60" s="10" t="s">
        <v>13</v>
      </c>
      <c r="G60" s="8"/>
      <c r="H60" s="8">
        <f>SUM(H49,H59)</f>
        <v>-15765.13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7" t="s">
        <v>68</v>
      </c>
      <c r="B61" s="8"/>
      <c r="C61" s="10" t="s">
        <v>13</v>
      </c>
      <c r="D61" s="8"/>
      <c r="E61" s="8"/>
      <c r="F61" s="10" t="s">
        <v>13</v>
      </c>
      <c r="G61" s="8"/>
      <c r="H61" s="8">
        <f>SUM(H34,H60)</f>
        <v>18052.618275000001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1" t="s">
        <v>13</v>
      </c>
      <c r="B62" s="2"/>
      <c r="C62" s="10" t="s">
        <v>13</v>
      </c>
      <c r="D62" s="2"/>
      <c r="E62" s="2"/>
      <c r="F62" s="10" t="s">
        <v>13</v>
      </c>
      <c r="G62" s="2"/>
      <c r="H62" s="2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-16274.579999999998</v>
      </c>
    </row>
    <row r="63" spans="1:17" x14ac:dyDescent="0.25">
      <c r="A63" s="7" t="s">
        <v>69</v>
      </c>
      <c r="B63" s="8"/>
      <c r="C63" s="10" t="s">
        <v>13</v>
      </c>
      <c r="D63" s="8"/>
      <c r="E63" s="9">
        <v>1.1399999999999999</v>
      </c>
      <c r="F63" s="10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16052.381000000008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A65" s="1" t="s">
        <v>70</v>
      </c>
      <c r="J65" s="13" t="s">
        <v>69</v>
      </c>
      <c r="K65" s="8"/>
      <c r="L65" s="14" t="s">
        <v>13</v>
      </c>
      <c r="M65" s="8"/>
      <c r="N65" s="9">
        <v>1.38</v>
      </c>
      <c r="O65" s="14" t="s">
        <v>13</v>
      </c>
      <c r="P65" s="8"/>
      <c r="Q65" s="8"/>
    </row>
    <row r="66" spans="1:17" x14ac:dyDescent="0.25">
      <c r="A66" s="1" t="s">
        <v>71</v>
      </c>
    </row>
    <row r="67" spans="1:17" x14ac:dyDescent="0.25">
      <c r="A67" s="1" t="s">
        <v>72</v>
      </c>
    </row>
    <row r="68" spans="1:17" x14ac:dyDescent="0.25">
      <c r="A68" s="1" t="s">
        <v>73</v>
      </c>
    </row>
    <row r="69" spans="1:17" x14ac:dyDescent="0.25">
      <c r="J69" s="12" t="s">
        <v>74</v>
      </c>
    </row>
    <row r="70" spans="1:17" x14ac:dyDescent="0.25">
      <c r="A70" s="1" t="s">
        <v>74</v>
      </c>
    </row>
    <row r="71" spans="1:17" x14ac:dyDescent="0.25">
      <c r="J71" t="s">
        <v>75</v>
      </c>
    </row>
    <row r="72" spans="1:17" x14ac:dyDescent="0.25">
      <c r="A72" t="s">
        <v>75</v>
      </c>
      <c r="J72" s="12" t="s">
        <v>1</v>
      </c>
      <c r="K72" s="12" t="s">
        <v>2</v>
      </c>
    </row>
    <row r="73" spans="1:17" x14ac:dyDescent="0.25">
      <c r="A73" s="1" t="s">
        <v>1</v>
      </c>
      <c r="B73" s="1" t="s">
        <v>2</v>
      </c>
      <c r="J73" s="12" t="s">
        <v>3</v>
      </c>
      <c r="K73" s="12" t="s">
        <v>84</v>
      </c>
    </row>
    <row r="74" spans="1:17" x14ac:dyDescent="0.25">
      <c r="A74" s="1" t="s">
        <v>3</v>
      </c>
      <c r="B74" s="1" t="s">
        <v>4</v>
      </c>
      <c r="J74" s="12" t="s">
        <v>5</v>
      </c>
      <c r="K74" s="12" t="s">
        <v>6</v>
      </c>
    </row>
    <row r="75" spans="1:17" x14ac:dyDescent="0.25">
      <c r="A75" s="1" t="s">
        <v>5</v>
      </c>
      <c r="B75" s="1" t="s">
        <v>6</v>
      </c>
      <c r="J75" s="12" t="s">
        <v>7</v>
      </c>
      <c r="K75" s="12" t="s">
        <v>8</v>
      </c>
    </row>
    <row r="76" spans="1:17" x14ac:dyDescent="0.25">
      <c r="A76" s="1" t="s">
        <v>7</v>
      </c>
      <c r="B76" s="1" t="s">
        <v>8</v>
      </c>
      <c r="J76" s="12" t="s">
        <v>9</v>
      </c>
      <c r="K76" s="12" t="s">
        <v>10</v>
      </c>
    </row>
    <row r="77" spans="1:17" x14ac:dyDescent="0.25">
      <c r="A77" s="1" t="s">
        <v>9</v>
      </c>
      <c r="B77" s="1" t="s">
        <v>10</v>
      </c>
    </row>
    <row r="78" spans="1:17" x14ac:dyDescent="0.25"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3" t="s">
        <v>18</v>
      </c>
      <c r="K79" s="8"/>
      <c r="L79" s="14" t="s">
        <v>13</v>
      </c>
      <c r="M79" s="8"/>
      <c r="N79" s="8"/>
      <c r="O79" s="14" t="s">
        <v>13</v>
      </c>
      <c r="P79" s="8"/>
      <c r="Q79" s="8"/>
    </row>
    <row r="80" spans="1:17" x14ac:dyDescent="0.25">
      <c r="A80" s="7" t="s">
        <v>18</v>
      </c>
      <c r="B80" s="8"/>
      <c r="C80" s="10" t="s">
        <v>13</v>
      </c>
      <c r="D80" s="8"/>
      <c r="E80" s="8"/>
      <c r="F80" s="10" t="s">
        <v>13</v>
      </c>
      <c r="G80" s="8"/>
      <c r="H80" s="8"/>
      <c r="J80" s="15" t="s">
        <v>19</v>
      </c>
      <c r="K80" s="16"/>
      <c r="L80" s="14" t="s">
        <v>13</v>
      </c>
      <c r="M80" s="16"/>
      <c r="N80" s="16">
        <v>6130</v>
      </c>
      <c r="O80" s="14" t="s">
        <v>13</v>
      </c>
      <c r="P80" s="16"/>
      <c r="Q80" s="16"/>
    </row>
    <row r="81" spans="1:17" x14ac:dyDescent="0.25">
      <c r="A81" s="11" t="s">
        <v>19</v>
      </c>
      <c r="B81" s="2"/>
      <c r="C81" s="10" t="s">
        <v>13</v>
      </c>
      <c r="D81" s="2"/>
      <c r="E81" s="2">
        <v>6130</v>
      </c>
      <c r="F81" s="10" t="s">
        <v>13</v>
      </c>
      <c r="G81" s="2"/>
      <c r="H81" s="2"/>
      <c r="J81" s="15" t="s">
        <v>20</v>
      </c>
      <c r="K81" s="16"/>
      <c r="L81" s="14" t="s">
        <v>13</v>
      </c>
      <c r="M81" s="16"/>
      <c r="N81" s="16">
        <v>5800</v>
      </c>
      <c r="O81" s="14" t="s">
        <v>13</v>
      </c>
      <c r="P81" s="16"/>
      <c r="Q81" s="16"/>
    </row>
    <row r="82" spans="1:17" x14ac:dyDescent="0.25">
      <c r="A82" s="11" t="s">
        <v>20</v>
      </c>
      <c r="B82" s="2"/>
      <c r="C82" s="10" t="s">
        <v>13</v>
      </c>
      <c r="D82" s="2"/>
      <c r="E82" s="2">
        <v>5800</v>
      </c>
      <c r="F82" s="10" t="s">
        <v>13</v>
      </c>
      <c r="G82" s="2"/>
      <c r="H82" s="2"/>
      <c r="J82" s="15" t="s">
        <v>13</v>
      </c>
      <c r="K82" s="16"/>
      <c r="L82" s="14" t="s">
        <v>13</v>
      </c>
      <c r="M82" s="16"/>
      <c r="N82" s="16"/>
      <c r="O82" s="14" t="s">
        <v>13</v>
      </c>
      <c r="P82" s="16"/>
      <c r="Q82" s="16"/>
    </row>
    <row r="83" spans="1:17" x14ac:dyDescent="0.25">
      <c r="A83" s="11" t="s">
        <v>13</v>
      </c>
      <c r="B83" s="2"/>
      <c r="C83" s="10" t="s">
        <v>13</v>
      </c>
      <c r="D83" s="2"/>
      <c r="E83" s="2"/>
      <c r="F83" s="10" t="s">
        <v>13</v>
      </c>
      <c r="G83" s="2"/>
      <c r="H83" s="2"/>
      <c r="J83" s="15" t="s">
        <v>21</v>
      </c>
      <c r="K83" s="16"/>
      <c r="L83" s="14" t="s">
        <v>13</v>
      </c>
      <c r="M83" s="16"/>
      <c r="N83" s="17">
        <v>6</v>
      </c>
      <c r="O83" s="14" t="s">
        <v>13</v>
      </c>
      <c r="P83" s="16"/>
      <c r="Q83" s="16"/>
    </row>
    <row r="84" spans="1:17" x14ac:dyDescent="0.25">
      <c r="A84" s="11" t="s">
        <v>21</v>
      </c>
      <c r="B84" s="2"/>
      <c r="C84" s="10" t="s">
        <v>13</v>
      </c>
      <c r="D84" s="2"/>
      <c r="E84" s="4">
        <v>6</v>
      </c>
      <c r="F84" s="10" t="s">
        <v>13</v>
      </c>
      <c r="G84" s="2"/>
      <c r="H84" s="2"/>
      <c r="J84" s="15" t="s">
        <v>22</v>
      </c>
      <c r="K84" s="16"/>
      <c r="L84" s="14" t="s">
        <v>13</v>
      </c>
      <c r="M84" s="16"/>
      <c r="N84" s="17">
        <v>4.2</v>
      </c>
      <c r="O84" s="14" t="s">
        <v>13</v>
      </c>
      <c r="P84" s="16"/>
      <c r="Q84" s="16"/>
    </row>
    <row r="85" spans="1:17" x14ac:dyDescent="0.25">
      <c r="A85" s="11" t="s">
        <v>22</v>
      </c>
      <c r="B85" s="2"/>
      <c r="C85" s="10" t="s">
        <v>13</v>
      </c>
      <c r="D85" s="2"/>
      <c r="E85" s="4">
        <v>4.2</v>
      </c>
      <c r="F85" s="10" t="s">
        <v>13</v>
      </c>
      <c r="G85" s="2"/>
      <c r="H85" s="2"/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1" t="s">
        <v>13</v>
      </c>
      <c r="B86" s="2"/>
      <c r="C86" s="10" t="s">
        <v>13</v>
      </c>
      <c r="D86" s="2"/>
      <c r="E86" s="2"/>
      <c r="F86" s="10" t="s">
        <v>13</v>
      </c>
      <c r="G86" s="2"/>
      <c r="H86" s="2"/>
      <c r="J86" s="15" t="s">
        <v>23</v>
      </c>
      <c r="K86" s="16"/>
      <c r="L86" s="14" t="s">
        <v>24</v>
      </c>
      <c r="M86" s="16"/>
      <c r="N86" s="16">
        <v>5800</v>
      </c>
      <c r="O86" s="14" t="s">
        <v>25</v>
      </c>
      <c r="P86" s="17">
        <v>4.4132300000000004</v>
      </c>
      <c r="Q86" s="16">
        <f t="shared" ref="Q86:Q93" si="4">N86*P86</f>
        <v>25596.734000000004</v>
      </c>
    </row>
    <row r="87" spans="1:17" x14ac:dyDescent="0.25">
      <c r="A87" s="11" t="s">
        <v>23</v>
      </c>
      <c r="B87" s="2"/>
      <c r="C87" s="10" t="s">
        <v>24</v>
      </c>
      <c r="D87" s="2"/>
      <c r="E87" s="2">
        <v>5800</v>
      </c>
      <c r="F87" s="10" t="s">
        <v>25</v>
      </c>
      <c r="G87" s="4">
        <v>4.654325</v>
      </c>
      <c r="H87" s="2">
        <f t="shared" ref="H87:H94" si="5">E87*G87</f>
        <v>26995.084999999999</v>
      </c>
      <c r="J87" s="15" t="s">
        <v>26</v>
      </c>
      <c r="K87" s="16"/>
      <c r="L87" s="14" t="s">
        <v>24</v>
      </c>
      <c r="M87" s="16"/>
      <c r="N87" s="16">
        <v>5800</v>
      </c>
      <c r="O87" s="14" t="s">
        <v>25</v>
      </c>
      <c r="P87" s="17">
        <v>0.14122750000000001</v>
      </c>
      <c r="Q87" s="16">
        <f t="shared" si="4"/>
        <v>819.11950000000002</v>
      </c>
    </row>
    <row r="88" spans="1:17" x14ac:dyDescent="0.25">
      <c r="A88" s="11" t="s">
        <v>26</v>
      </c>
      <c r="B88" s="2"/>
      <c r="C88" s="10" t="s">
        <v>24</v>
      </c>
      <c r="D88" s="2"/>
      <c r="E88" s="2">
        <v>5800</v>
      </c>
      <c r="F88" s="10" t="s">
        <v>25</v>
      </c>
      <c r="G88" s="4">
        <v>0.14893999999999999</v>
      </c>
      <c r="H88" s="2">
        <f t="shared" si="5"/>
        <v>863.85199999999998</v>
      </c>
      <c r="J88" s="15" t="s">
        <v>31</v>
      </c>
      <c r="K88" s="16"/>
      <c r="L88" s="14" t="s">
        <v>13</v>
      </c>
      <c r="M88" s="16"/>
      <c r="N88" s="16">
        <v>5800</v>
      </c>
      <c r="O88" s="14" t="s">
        <v>32</v>
      </c>
      <c r="P88" s="17">
        <v>0.189</v>
      </c>
      <c r="Q88" s="16">
        <f t="shared" si="4"/>
        <v>1096.2</v>
      </c>
    </row>
    <row r="89" spans="1:17" x14ac:dyDescent="0.25">
      <c r="A89" s="11" t="s">
        <v>31</v>
      </c>
      <c r="B89" s="2"/>
      <c r="C89" s="10" t="s">
        <v>13</v>
      </c>
      <c r="D89" s="2"/>
      <c r="E89" s="2">
        <v>5800</v>
      </c>
      <c r="F89" s="10" t="s">
        <v>32</v>
      </c>
      <c r="G89" s="4">
        <v>0.189</v>
      </c>
      <c r="H89" s="2">
        <f t="shared" si="5"/>
        <v>1096.2</v>
      </c>
      <c r="J89" s="15" t="s">
        <v>27</v>
      </c>
      <c r="K89" s="16"/>
      <c r="L89" s="14" t="s">
        <v>13</v>
      </c>
      <c r="M89" s="16"/>
      <c r="N89" s="16">
        <v>5800</v>
      </c>
      <c r="O89" s="14" t="s">
        <v>25</v>
      </c>
      <c r="P89" s="17">
        <v>5.0000000000000001E-3</v>
      </c>
      <c r="Q89" s="16">
        <f t="shared" si="4"/>
        <v>29</v>
      </c>
    </row>
    <row r="90" spans="1:17" x14ac:dyDescent="0.25">
      <c r="A90" s="11" t="s">
        <v>27</v>
      </c>
      <c r="B90" s="2"/>
      <c r="C90" s="10" t="s">
        <v>13</v>
      </c>
      <c r="D90" s="2"/>
      <c r="E90" s="2">
        <v>5800</v>
      </c>
      <c r="F90" s="10" t="s">
        <v>25</v>
      </c>
      <c r="G90" s="4">
        <v>5.0000000000000001E-3</v>
      </c>
      <c r="H90" s="2">
        <f t="shared" si="5"/>
        <v>29</v>
      </c>
      <c r="J90" s="15" t="s">
        <v>28</v>
      </c>
      <c r="K90" s="16"/>
      <c r="L90" s="14" t="s">
        <v>13</v>
      </c>
      <c r="M90" s="16"/>
      <c r="N90" s="16">
        <v>5800</v>
      </c>
      <c r="O90" s="14" t="s">
        <v>25</v>
      </c>
      <c r="P90" s="17">
        <v>0.2205</v>
      </c>
      <c r="Q90" s="16">
        <f t="shared" si="4"/>
        <v>1278.9000000000001</v>
      </c>
    </row>
    <row r="91" spans="1:17" x14ac:dyDescent="0.25">
      <c r="A91" s="11" t="s">
        <v>28</v>
      </c>
      <c r="B91" s="2"/>
      <c r="C91" s="10" t="s">
        <v>13</v>
      </c>
      <c r="D91" s="2"/>
      <c r="E91" s="2">
        <v>5800</v>
      </c>
      <c r="F91" s="10" t="s">
        <v>25</v>
      </c>
      <c r="G91" s="4">
        <v>0.21199999999999999</v>
      </c>
      <c r="H91" s="2">
        <f t="shared" si="5"/>
        <v>1229.5999999999999</v>
      </c>
      <c r="J91" s="15" t="s">
        <v>29</v>
      </c>
      <c r="K91" s="16"/>
      <c r="L91" s="14" t="s">
        <v>13</v>
      </c>
      <c r="M91" s="16"/>
      <c r="N91" s="16">
        <v>5800</v>
      </c>
      <c r="O91" s="14" t="s">
        <v>25</v>
      </c>
      <c r="P91" s="17">
        <v>0.1007</v>
      </c>
      <c r="Q91" s="16">
        <f t="shared" si="4"/>
        <v>584.05999999999995</v>
      </c>
    </row>
    <row r="92" spans="1:17" x14ac:dyDescent="0.25">
      <c r="A92" s="11" t="s">
        <v>29</v>
      </c>
      <c r="B92" s="2"/>
      <c r="C92" s="10" t="s">
        <v>13</v>
      </c>
      <c r="D92" s="2"/>
      <c r="E92" s="2">
        <v>5800</v>
      </c>
      <c r="F92" s="10" t="s">
        <v>25</v>
      </c>
      <c r="G92" s="4">
        <v>0.1007</v>
      </c>
      <c r="H92" s="2">
        <f t="shared" si="5"/>
        <v>584.05999999999995</v>
      </c>
      <c r="J92" s="15" t="s">
        <v>30</v>
      </c>
      <c r="K92" s="16"/>
      <c r="L92" s="14" t="s">
        <v>13</v>
      </c>
      <c r="M92" s="16"/>
      <c r="N92" s="16">
        <v>-5800</v>
      </c>
      <c r="O92" s="14" t="s">
        <v>25</v>
      </c>
      <c r="P92" s="17">
        <v>0.01</v>
      </c>
      <c r="Q92" s="16">
        <f t="shared" si="4"/>
        <v>-58</v>
      </c>
    </row>
    <row r="93" spans="1:17" x14ac:dyDescent="0.25">
      <c r="A93" s="11" t="s">
        <v>30</v>
      </c>
      <c r="B93" s="2"/>
      <c r="C93" s="10" t="s">
        <v>13</v>
      </c>
      <c r="D93" s="2"/>
      <c r="E93" s="2">
        <v>-5800</v>
      </c>
      <c r="F93" s="10" t="s">
        <v>25</v>
      </c>
      <c r="G93" s="4">
        <v>0.01</v>
      </c>
      <c r="H93" s="2">
        <f t="shared" si="5"/>
        <v>-58</v>
      </c>
      <c r="J93" s="15" t="s">
        <v>33</v>
      </c>
      <c r="K93" s="16"/>
      <c r="L93" s="14" t="s">
        <v>24</v>
      </c>
      <c r="M93" s="16"/>
      <c r="N93" s="16">
        <v>136</v>
      </c>
      <c r="O93" s="14" t="s">
        <v>25</v>
      </c>
      <c r="P93" s="17">
        <v>4.0324999999999998</v>
      </c>
      <c r="Q93" s="16">
        <f t="shared" si="4"/>
        <v>548.41999999999996</v>
      </c>
    </row>
    <row r="94" spans="1:17" x14ac:dyDescent="0.25">
      <c r="A94" s="11" t="s">
        <v>33</v>
      </c>
      <c r="B94" s="2"/>
      <c r="C94" s="10" t="s">
        <v>24</v>
      </c>
      <c r="D94" s="2"/>
      <c r="E94" s="2">
        <v>136</v>
      </c>
      <c r="F94" s="10" t="s">
        <v>25</v>
      </c>
      <c r="G94" s="4">
        <v>4.1849999999999996</v>
      </c>
      <c r="H94" s="2">
        <f t="shared" si="5"/>
        <v>569.16</v>
      </c>
      <c r="J94" s="13" t="s">
        <v>34</v>
      </c>
      <c r="K94" s="8"/>
      <c r="L94" s="14" t="s">
        <v>13</v>
      </c>
      <c r="M94" s="8"/>
      <c r="N94" s="8"/>
      <c r="O94" s="14" t="s">
        <v>13</v>
      </c>
      <c r="P94" s="8"/>
      <c r="Q94" s="8">
        <f>SUM(Q86:Q93)</f>
        <v>29894.433500000006</v>
      </c>
    </row>
    <row r="95" spans="1:17" x14ac:dyDescent="0.25">
      <c r="A95" s="7" t="s">
        <v>34</v>
      </c>
      <c r="B95" s="8"/>
      <c r="C95" s="10" t="s">
        <v>13</v>
      </c>
      <c r="D95" s="8"/>
      <c r="E95" s="8"/>
      <c r="F95" s="10" t="s">
        <v>13</v>
      </c>
      <c r="G95" s="8"/>
      <c r="H95" s="8">
        <f>SUM(H87:H94)</f>
        <v>31308.956999999999</v>
      </c>
      <c r="J95" s="13" t="s">
        <v>35</v>
      </c>
      <c r="K95" s="8"/>
      <c r="L95" s="14" t="s">
        <v>13</v>
      </c>
      <c r="M95" s="8"/>
      <c r="N95" s="8"/>
      <c r="O95" s="14" t="s">
        <v>13</v>
      </c>
      <c r="P95" s="8"/>
      <c r="Q95" s="8"/>
    </row>
    <row r="96" spans="1:17" x14ac:dyDescent="0.25">
      <c r="A96" s="7" t="s">
        <v>35</v>
      </c>
      <c r="B96" s="8"/>
      <c r="C96" s="10" t="s">
        <v>13</v>
      </c>
      <c r="D96" s="8"/>
      <c r="E96" s="8"/>
      <c r="F96" s="10" t="s">
        <v>13</v>
      </c>
      <c r="G96" s="8"/>
      <c r="H96" s="8"/>
      <c r="J96" s="15" t="s">
        <v>76</v>
      </c>
      <c r="K96" s="16"/>
      <c r="L96" s="14" t="s">
        <v>25</v>
      </c>
      <c r="M96" s="16"/>
      <c r="N96" s="17">
        <v>-0.4</v>
      </c>
      <c r="O96" s="14" t="s">
        <v>37</v>
      </c>
      <c r="P96" s="16">
        <v>7900</v>
      </c>
      <c r="Q96" s="16">
        <f>N96*P96</f>
        <v>-3160</v>
      </c>
    </row>
    <row r="97" spans="1:17" x14ac:dyDescent="0.25">
      <c r="A97" s="11" t="s">
        <v>76</v>
      </c>
      <c r="B97" s="2"/>
      <c r="C97" s="10" t="s">
        <v>25</v>
      </c>
      <c r="D97" s="2"/>
      <c r="E97" s="4">
        <v>-0.4</v>
      </c>
      <c r="F97" s="10" t="s">
        <v>37</v>
      </c>
      <c r="G97" s="2">
        <v>7964.5</v>
      </c>
      <c r="H97" s="2">
        <f>E97*G97</f>
        <v>-3185.8</v>
      </c>
      <c r="J97" s="15" t="s">
        <v>36</v>
      </c>
      <c r="K97" s="18">
        <v>64.599999999999994</v>
      </c>
      <c r="L97" s="14" t="s">
        <v>25</v>
      </c>
      <c r="M97" s="18">
        <f>Q97/K97</f>
        <v>25.650000000000002</v>
      </c>
      <c r="N97" s="17">
        <v>0.38</v>
      </c>
      <c r="O97" s="14" t="s">
        <v>37</v>
      </c>
      <c r="P97" s="16">
        <v>4360.5</v>
      </c>
      <c r="Q97" s="16">
        <f>N97*P97</f>
        <v>1656.99</v>
      </c>
    </row>
    <row r="98" spans="1:17" x14ac:dyDescent="0.25">
      <c r="A98" s="11" t="s">
        <v>36</v>
      </c>
      <c r="B98" s="3">
        <v>64.599999999999994</v>
      </c>
      <c r="C98" s="10" t="s">
        <v>25</v>
      </c>
      <c r="D98" s="3">
        <f>H98/B98</f>
        <v>28.554625000000005</v>
      </c>
      <c r="E98" s="4">
        <v>0.38</v>
      </c>
      <c r="F98" s="10" t="s">
        <v>37</v>
      </c>
      <c r="G98" s="2">
        <v>4854.2862500000001</v>
      </c>
      <c r="H98" s="2">
        <f>E98*G98</f>
        <v>1844.6287750000001</v>
      </c>
      <c r="J98" s="15" t="s">
        <v>85</v>
      </c>
      <c r="K98" s="16"/>
      <c r="L98" s="14" t="s">
        <v>13</v>
      </c>
      <c r="M98" s="16"/>
      <c r="N98" s="16"/>
      <c r="O98" s="14" t="s">
        <v>37</v>
      </c>
      <c r="P98" s="16"/>
      <c r="Q98" s="16">
        <v>135</v>
      </c>
    </row>
    <row r="99" spans="1:17" x14ac:dyDescent="0.25">
      <c r="A99" s="11" t="s">
        <v>77</v>
      </c>
      <c r="B99" s="2"/>
      <c r="C99" s="10" t="s">
        <v>25</v>
      </c>
      <c r="D99" s="2"/>
      <c r="E99" s="4">
        <v>1.06</v>
      </c>
      <c r="F99" s="10" t="s">
        <v>37</v>
      </c>
      <c r="G99" s="2">
        <v>50</v>
      </c>
      <c r="H99" s="2">
        <f>E99*G99</f>
        <v>53</v>
      </c>
      <c r="J99" s="15" t="s">
        <v>77</v>
      </c>
      <c r="K99" s="16"/>
      <c r="L99" s="14" t="s">
        <v>25</v>
      </c>
      <c r="M99" s="16"/>
      <c r="N99" s="17">
        <v>1.06</v>
      </c>
      <c r="O99" s="14" t="s">
        <v>37</v>
      </c>
      <c r="P99" s="16">
        <v>50</v>
      </c>
      <c r="Q99" s="16">
        <f>N99*P99</f>
        <v>53</v>
      </c>
    </row>
    <row r="100" spans="1:17" x14ac:dyDescent="0.25">
      <c r="A100" s="11" t="s">
        <v>13</v>
      </c>
      <c r="B100" s="2"/>
      <c r="C100" s="10" t="s">
        <v>13</v>
      </c>
      <c r="D100" s="2"/>
      <c r="E100" s="2"/>
      <c r="F100" s="10" t="s">
        <v>13</v>
      </c>
      <c r="G100" s="2"/>
      <c r="H100" s="2"/>
      <c r="J100" s="15" t="s">
        <v>13</v>
      </c>
      <c r="K100" s="16"/>
      <c r="L100" s="14" t="s">
        <v>13</v>
      </c>
      <c r="M100" s="16"/>
      <c r="N100" s="16"/>
      <c r="O100" s="14" t="s">
        <v>13</v>
      </c>
      <c r="P100" s="16"/>
      <c r="Q100" s="16"/>
    </row>
    <row r="101" spans="1:17" x14ac:dyDescent="0.25">
      <c r="A101" s="11" t="s">
        <v>42</v>
      </c>
      <c r="B101" s="2"/>
      <c r="C101" s="10" t="s">
        <v>13</v>
      </c>
      <c r="D101" s="2"/>
      <c r="E101" s="2"/>
      <c r="F101" s="10" t="s">
        <v>13</v>
      </c>
      <c r="G101" s="2"/>
      <c r="H101" s="2"/>
      <c r="J101" s="15" t="s">
        <v>42</v>
      </c>
      <c r="K101" s="16"/>
      <c r="L101" s="14" t="s">
        <v>13</v>
      </c>
      <c r="M101" s="16"/>
      <c r="N101" s="16"/>
      <c r="O101" s="14" t="s">
        <v>13</v>
      </c>
      <c r="P101" s="16"/>
      <c r="Q101" s="16"/>
    </row>
    <row r="102" spans="1:17" x14ac:dyDescent="0.25">
      <c r="A102" s="11" t="s">
        <v>13</v>
      </c>
      <c r="B102" s="2"/>
      <c r="C102" s="10" t="s">
        <v>13</v>
      </c>
      <c r="D102" s="2"/>
      <c r="E102" s="2"/>
      <c r="F102" s="10" t="s">
        <v>13</v>
      </c>
      <c r="G102" s="2"/>
      <c r="H102" s="2"/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7" t="s">
        <v>43</v>
      </c>
      <c r="B103" s="8"/>
      <c r="C103" s="10" t="s">
        <v>13</v>
      </c>
      <c r="D103" s="8"/>
      <c r="E103" s="8"/>
      <c r="F103" s="10" t="s">
        <v>13</v>
      </c>
      <c r="G103" s="8"/>
      <c r="H103" s="8">
        <f>SUM(H95:H102)</f>
        <v>30020.785775</v>
      </c>
      <c r="J103" s="13" t="s">
        <v>43</v>
      </c>
      <c r="K103" s="8"/>
      <c r="L103" s="14" t="s">
        <v>13</v>
      </c>
      <c r="M103" s="8"/>
      <c r="N103" s="8"/>
      <c r="O103" s="14" t="s">
        <v>13</v>
      </c>
      <c r="P103" s="8"/>
      <c r="Q103" s="8">
        <f>SUM(Q94:Q102)</f>
        <v>28579.423500000008</v>
      </c>
    </row>
    <row r="104" spans="1:17" x14ac:dyDescent="0.25">
      <c r="A104" s="11" t="s">
        <v>13</v>
      </c>
      <c r="B104" s="2"/>
      <c r="C104" s="10" t="s">
        <v>13</v>
      </c>
      <c r="D104" s="2"/>
      <c r="E104" s="2"/>
      <c r="F104" s="10" t="s">
        <v>13</v>
      </c>
      <c r="G104" s="2"/>
      <c r="H104" s="2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7" t="s">
        <v>44</v>
      </c>
      <c r="B105" s="8"/>
      <c r="C105" s="10" t="s">
        <v>13</v>
      </c>
      <c r="D105" s="8"/>
      <c r="E105" s="8"/>
      <c r="F105" s="10" t="s">
        <v>13</v>
      </c>
      <c r="G105" s="8"/>
      <c r="H105" s="8"/>
      <c r="J105" s="13" t="s">
        <v>44</v>
      </c>
      <c r="K105" s="8"/>
      <c r="L105" s="14" t="s">
        <v>13</v>
      </c>
      <c r="M105" s="8"/>
      <c r="N105" s="8"/>
      <c r="O105" s="14" t="s">
        <v>13</v>
      </c>
      <c r="P105" s="8"/>
      <c r="Q105" s="8"/>
    </row>
    <row r="106" spans="1:17" x14ac:dyDescent="0.25">
      <c r="A106" s="11" t="s">
        <v>78</v>
      </c>
      <c r="B106" s="2"/>
      <c r="C106" s="10" t="s">
        <v>24</v>
      </c>
      <c r="D106" s="2"/>
      <c r="E106" s="2">
        <v>-253</v>
      </c>
      <c r="F106" s="10" t="s">
        <v>25</v>
      </c>
      <c r="G106" s="4">
        <v>2.58</v>
      </c>
      <c r="H106" s="2">
        <f>E106*G106</f>
        <v>-652.74</v>
      </c>
      <c r="J106" s="15" t="s">
        <v>78</v>
      </c>
      <c r="K106" s="16"/>
      <c r="L106" s="14" t="s">
        <v>24</v>
      </c>
      <c r="M106" s="16"/>
      <c r="N106" s="16">
        <v>-724</v>
      </c>
      <c r="O106" s="14" t="s">
        <v>25</v>
      </c>
      <c r="P106" s="17">
        <v>2.6850000000000001</v>
      </c>
      <c r="Q106" s="16">
        <f>N106*P106</f>
        <v>-1943.94</v>
      </c>
    </row>
    <row r="107" spans="1:17" x14ac:dyDescent="0.25">
      <c r="A107" s="11" t="s">
        <v>46</v>
      </c>
      <c r="B107" s="2"/>
      <c r="C107" s="10" t="s">
        <v>24</v>
      </c>
      <c r="D107" s="2"/>
      <c r="E107" s="2">
        <v>-181</v>
      </c>
      <c r="F107" s="10" t="s">
        <v>25</v>
      </c>
      <c r="G107" s="4">
        <v>4.7424999999999997</v>
      </c>
      <c r="H107" s="2">
        <f>E107*G107</f>
        <v>-858.39249999999993</v>
      </c>
      <c r="J107" s="15" t="s">
        <v>47</v>
      </c>
      <c r="K107" s="16"/>
      <c r="L107" s="14" t="s">
        <v>24</v>
      </c>
      <c r="M107" s="16"/>
      <c r="N107" s="16">
        <v>-784</v>
      </c>
      <c r="O107" s="14" t="s">
        <v>25</v>
      </c>
      <c r="P107" s="17">
        <v>2.8050000000000002</v>
      </c>
      <c r="Q107" s="16">
        <f>N107*P107</f>
        <v>-2199.1200000000003</v>
      </c>
    </row>
    <row r="108" spans="1:17" x14ac:dyDescent="0.25">
      <c r="A108" s="11" t="s">
        <v>47</v>
      </c>
      <c r="B108" s="2"/>
      <c r="C108" s="10" t="s">
        <v>24</v>
      </c>
      <c r="D108" s="2"/>
      <c r="E108" s="2">
        <v>-1366</v>
      </c>
      <c r="F108" s="10" t="s">
        <v>25</v>
      </c>
      <c r="G108" s="4">
        <v>2.5874999999999999</v>
      </c>
      <c r="H108" s="2">
        <f>E108*G108</f>
        <v>-3534.5250000000001</v>
      </c>
      <c r="J108" s="15" t="s">
        <v>86</v>
      </c>
      <c r="K108" s="16"/>
      <c r="L108" s="14" t="s">
        <v>24</v>
      </c>
      <c r="M108" s="16"/>
      <c r="N108" s="16">
        <v>-362</v>
      </c>
      <c r="O108" s="14" t="s">
        <v>25</v>
      </c>
      <c r="P108" s="17">
        <v>2.54</v>
      </c>
      <c r="Q108" s="16">
        <f>N108*P108</f>
        <v>-919.48</v>
      </c>
    </row>
    <row r="109" spans="1:17" x14ac:dyDescent="0.25">
      <c r="A109" s="11" t="s">
        <v>48</v>
      </c>
      <c r="B109" s="2"/>
      <c r="C109" s="10" t="s">
        <v>24</v>
      </c>
      <c r="D109" s="2"/>
      <c r="E109" s="2">
        <v>-405</v>
      </c>
      <c r="F109" s="10" t="s">
        <v>25</v>
      </c>
      <c r="G109" s="4">
        <v>2.2650000000000001</v>
      </c>
      <c r="H109" s="2">
        <f>E109*G109</f>
        <v>-917.32500000000005</v>
      </c>
      <c r="J109" s="15" t="s">
        <v>48</v>
      </c>
      <c r="K109" s="16"/>
      <c r="L109" s="14" t="s">
        <v>24</v>
      </c>
      <c r="M109" s="16"/>
      <c r="N109" s="16">
        <v>-378</v>
      </c>
      <c r="O109" s="14" t="s">
        <v>25</v>
      </c>
      <c r="P109" s="17">
        <v>2.0499999999999998</v>
      </c>
      <c r="Q109" s="16">
        <f>N109*P109</f>
        <v>-774.9</v>
      </c>
    </row>
    <row r="110" spans="1:17" x14ac:dyDescent="0.25">
      <c r="A110" s="11" t="s">
        <v>50</v>
      </c>
      <c r="B110" s="2"/>
      <c r="C110" s="10" t="s">
        <v>24</v>
      </c>
      <c r="D110" s="2"/>
      <c r="E110" s="2"/>
      <c r="F110" s="10" t="s">
        <v>25</v>
      </c>
      <c r="G110" s="2"/>
      <c r="H110" s="2">
        <v>-535</v>
      </c>
      <c r="J110" s="15" t="s">
        <v>50</v>
      </c>
      <c r="K110" s="16"/>
      <c r="L110" s="14" t="s">
        <v>24</v>
      </c>
      <c r="M110" s="16"/>
      <c r="N110" s="16"/>
      <c r="O110" s="14" t="s">
        <v>25</v>
      </c>
      <c r="P110" s="16"/>
      <c r="Q110" s="16">
        <v>-590</v>
      </c>
    </row>
    <row r="111" spans="1:17" x14ac:dyDescent="0.25">
      <c r="A111" s="11" t="s">
        <v>52</v>
      </c>
      <c r="B111" s="2">
        <v>-2227</v>
      </c>
      <c r="C111" s="10" t="s">
        <v>32</v>
      </c>
      <c r="D111" s="4">
        <f>H111/B111</f>
        <v>1.05</v>
      </c>
      <c r="E111" s="2">
        <v>-2227</v>
      </c>
      <c r="F111" s="10" t="s">
        <v>53</v>
      </c>
      <c r="G111" s="4">
        <v>1.05</v>
      </c>
      <c r="H111" s="2">
        <f>E111*G111</f>
        <v>-2338.35</v>
      </c>
      <c r="J111" s="15" t="s">
        <v>52</v>
      </c>
      <c r="K111" s="16">
        <v>-2291</v>
      </c>
      <c r="L111" s="14" t="s">
        <v>32</v>
      </c>
      <c r="M111" s="17">
        <f>Q111/K111</f>
        <v>1.1299999999999999</v>
      </c>
      <c r="N111" s="16">
        <v>-2291</v>
      </c>
      <c r="O111" s="14" t="s">
        <v>53</v>
      </c>
      <c r="P111" s="17">
        <v>1.1299999999999999</v>
      </c>
      <c r="Q111" s="16">
        <f>N111*P111</f>
        <v>-2588.83</v>
      </c>
    </row>
    <row r="112" spans="1:17" x14ac:dyDescent="0.25">
      <c r="A112" s="11" t="s">
        <v>54</v>
      </c>
      <c r="B112" s="2">
        <v>-1162</v>
      </c>
      <c r="C112" s="10" t="s">
        <v>32</v>
      </c>
      <c r="D112" s="4">
        <f>H112/B112</f>
        <v>1.4</v>
      </c>
      <c r="E112" s="2">
        <v>-1162</v>
      </c>
      <c r="F112" s="10" t="s">
        <v>53</v>
      </c>
      <c r="G112" s="4">
        <v>1.4</v>
      </c>
      <c r="H112" s="2">
        <f>E112*G112</f>
        <v>-1626.8</v>
      </c>
      <c r="J112" s="15" t="s">
        <v>54</v>
      </c>
      <c r="K112" s="16">
        <v>-1144</v>
      </c>
      <c r="L112" s="14" t="s">
        <v>32</v>
      </c>
      <c r="M112" s="17">
        <f>Q112/K112</f>
        <v>1.5</v>
      </c>
      <c r="N112" s="16">
        <v>-1144</v>
      </c>
      <c r="O112" s="14" t="s">
        <v>53</v>
      </c>
      <c r="P112" s="17">
        <v>1.5</v>
      </c>
      <c r="Q112" s="16">
        <f>N112*P112</f>
        <v>-1716</v>
      </c>
    </row>
    <row r="113" spans="1:17" x14ac:dyDescent="0.25">
      <c r="A113" s="11" t="s">
        <v>79</v>
      </c>
      <c r="B113" s="2"/>
      <c r="C113" s="10" t="s">
        <v>32</v>
      </c>
      <c r="D113" s="2"/>
      <c r="E113" s="2">
        <v>-44</v>
      </c>
      <c r="F113" s="10" t="s">
        <v>25</v>
      </c>
      <c r="G113" s="4">
        <v>0.65</v>
      </c>
      <c r="H113" s="2">
        <f>E113*G113</f>
        <v>-28.6</v>
      </c>
      <c r="J113" s="15" t="s">
        <v>79</v>
      </c>
      <c r="K113" s="16"/>
      <c r="L113" s="14" t="s">
        <v>32</v>
      </c>
      <c r="M113" s="16"/>
      <c r="N113" s="16">
        <v>-61</v>
      </c>
      <c r="O113" s="14" t="s">
        <v>25</v>
      </c>
      <c r="P113" s="17">
        <v>0.65</v>
      </c>
      <c r="Q113" s="16">
        <f>N113*P113</f>
        <v>-39.65</v>
      </c>
    </row>
    <row r="114" spans="1:17" x14ac:dyDescent="0.25">
      <c r="A114" s="7" t="s">
        <v>57</v>
      </c>
      <c r="B114" s="8"/>
      <c r="C114" s="10" t="s">
        <v>13</v>
      </c>
      <c r="D114" s="8"/>
      <c r="E114" s="8"/>
      <c r="F114" s="10" t="s">
        <v>13</v>
      </c>
      <c r="G114" s="8"/>
      <c r="H114" s="8">
        <f>SUM(H106:H113)</f>
        <v>-10491.7325</v>
      </c>
      <c r="J114" s="13" t="s">
        <v>57</v>
      </c>
      <c r="K114" s="8"/>
      <c r="L114" s="14" t="s">
        <v>13</v>
      </c>
      <c r="M114" s="8"/>
      <c r="N114" s="8"/>
      <c r="O114" s="14" t="s">
        <v>13</v>
      </c>
      <c r="P114" s="8"/>
      <c r="Q114" s="8">
        <f>SUM(Q106:Q113)</f>
        <v>-10771.92</v>
      </c>
    </row>
    <row r="115" spans="1:17" x14ac:dyDescent="0.25">
      <c r="A115" s="11" t="s">
        <v>13</v>
      </c>
      <c r="B115" s="2"/>
      <c r="C115" s="10" t="s">
        <v>13</v>
      </c>
      <c r="D115" s="2"/>
      <c r="E115" s="2"/>
      <c r="F115" s="10" t="s">
        <v>13</v>
      </c>
      <c r="G115" s="2"/>
      <c r="H115" s="2"/>
      <c r="J115" s="15" t="s">
        <v>13</v>
      </c>
      <c r="K115" s="16"/>
      <c r="L115" s="14" t="s">
        <v>13</v>
      </c>
      <c r="M115" s="16"/>
      <c r="N115" s="16"/>
      <c r="O115" s="14" t="s">
        <v>13</v>
      </c>
      <c r="P115" s="16"/>
      <c r="Q115" s="16"/>
    </row>
    <row r="116" spans="1:17" x14ac:dyDescent="0.25">
      <c r="A116" s="11" t="s">
        <v>58</v>
      </c>
      <c r="B116" s="2"/>
      <c r="C116" s="10" t="s">
        <v>13</v>
      </c>
      <c r="D116" s="2"/>
      <c r="E116" s="2"/>
      <c r="F116" s="10" t="s">
        <v>32</v>
      </c>
      <c r="G116" s="2"/>
      <c r="H116" s="2">
        <v>-65</v>
      </c>
      <c r="J116" s="15" t="s">
        <v>58</v>
      </c>
      <c r="K116" s="16"/>
      <c r="L116" s="14" t="s">
        <v>13</v>
      </c>
      <c r="M116" s="16"/>
      <c r="N116" s="16"/>
      <c r="O116" s="14" t="s">
        <v>32</v>
      </c>
      <c r="P116" s="16"/>
      <c r="Q116" s="16">
        <v>-55</v>
      </c>
    </row>
    <row r="117" spans="1:17" x14ac:dyDescent="0.25">
      <c r="A117" s="11" t="s">
        <v>59</v>
      </c>
      <c r="B117" s="2"/>
      <c r="C117" s="10" t="s">
        <v>13</v>
      </c>
      <c r="D117" s="2"/>
      <c r="E117" s="2"/>
      <c r="F117" s="10" t="s">
        <v>32</v>
      </c>
      <c r="G117" s="2"/>
      <c r="H117" s="2">
        <v>-560</v>
      </c>
      <c r="J117" s="15" t="s">
        <v>59</v>
      </c>
      <c r="K117" s="16"/>
      <c r="L117" s="14" t="s">
        <v>13</v>
      </c>
      <c r="M117" s="16"/>
      <c r="N117" s="16"/>
      <c r="O117" s="14" t="s">
        <v>32</v>
      </c>
      <c r="P117" s="16"/>
      <c r="Q117" s="16">
        <v>-360</v>
      </c>
    </row>
    <row r="118" spans="1:17" x14ac:dyDescent="0.25">
      <c r="A118" s="11" t="s">
        <v>60</v>
      </c>
      <c r="B118" s="2"/>
      <c r="C118" s="10" t="s">
        <v>13</v>
      </c>
      <c r="D118" s="2"/>
      <c r="E118" s="2"/>
      <c r="F118" s="10" t="s">
        <v>32</v>
      </c>
      <c r="G118" s="2"/>
      <c r="H118" s="2">
        <v>-430</v>
      </c>
      <c r="J118" s="15" t="s">
        <v>88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-200</v>
      </c>
    </row>
    <row r="119" spans="1:17" x14ac:dyDescent="0.25">
      <c r="A119" s="11" t="s">
        <v>61</v>
      </c>
      <c r="B119" s="2"/>
      <c r="C119" s="10" t="s">
        <v>13</v>
      </c>
      <c r="D119" s="2"/>
      <c r="E119" s="2"/>
      <c r="F119" s="10" t="s">
        <v>32</v>
      </c>
      <c r="G119" s="2"/>
      <c r="H119" s="2">
        <v>-190</v>
      </c>
      <c r="J119" s="15" t="s">
        <v>60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-450</v>
      </c>
    </row>
    <row r="120" spans="1:17" x14ac:dyDescent="0.25">
      <c r="A120" s="11" t="s">
        <v>62</v>
      </c>
      <c r="B120" s="2"/>
      <c r="C120" s="10" t="s">
        <v>13</v>
      </c>
      <c r="D120" s="2"/>
      <c r="E120" s="2"/>
      <c r="F120" s="10" t="s">
        <v>32</v>
      </c>
      <c r="G120" s="2"/>
      <c r="H120" s="2">
        <v>-275</v>
      </c>
      <c r="J120" s="15" t="s">
        <v>61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-170</v>
      </c>
    </row>
    <row r="121" spans="1:17" x14ac:dyDescent="0.25">
      <c r="A121" s="11" t="s">
        <v>63</v>
      </c>
      <c r="B121" s="2"/>
      <c r="C121" s="10" t="s">
        <v>13</v>
      </c>
      <c r="D121" s="2"/>
      <c r="E121" s="2"/>
      <c r="F121" s="10" t="s">
        <v>32</v>
      </c>
      <c r="G121" s="2"/>
      <c r="H121" s="2">
        <v>-180</v>
      </c>
      <c r="J121" s="15" t="s">
        <v>62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-250</v>
      </c>
    </row>
    <row r="122" spans="1:17" x14ac:dyDescent="0.25">
      <c r="A122" s="11" t="s">
        <v>64</v>
      </c>
      <c r="B122" s="2"/>
      <c r="C122" s="10" t="s">
        <v>13</v>
      </c>
      <c r="D122" s="2"/>
      <c r="E122" s="2"/>
      <c r="F122" s="10" t="s">
        <v>25</v>
      </c>
      <c r="G122" s="2"/>
      <c r="H122" s="2">
        <v>-180</v>
      </c>
      <c r="J122" s="15" t="s">
        <v>63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-175</v>
      </c>
    </row>
    <row r="123" spans="1:17" x14ac:dyDescent="0.25">
      <c r="A123" s="11" t="s">
        <v>65</v>
      </c>
      <c r="B123" s="2"/>
      <c r="C123" s="10" t="s">
        <v>13</v>
      </c>
      <c r="D123" s="2"/>
      <c r="E123" s="2"/>
      <c r="F123" s="10" t="s">
        <v>32</v>
      </c>
      <c r="G123" s="2"/>
      <c r="H123" s="2">
        <v>-270</v>
      </c>
      <c r="J123" s="15" t="s">
        <v>64</v>
      </c>
      <c r="K123" s="16"/>
      <c r="L123" s="14" t="s">
        <v>13</v>
      </c>
      <c r="M123" s="16"/>
      <c r="N123" s="16"/>
      <c r="O123" s="14" t="s">
        <v>25</v>
      </c>
      <c r="P123" s="16"/>
      <c r="Q123" s="16">
        <v>-190</v>
      </c>
    </row>
    <row r="124" spans="1:17" x14ac:dyDescent="0.25">
      <c r="A124" s="7" t="s">
        <v>66</v>
      </c>
      <c r="B124" s="8"/>
      <c r="C124" s="10" t="s">
        <v>13</v>
      </c>
      <c r="D124" s="8"/>
      <c r="E124" s="8"/>
      <c r="F124" s="10" t="s">
        <v>13</v>
      </c>
      <c r="G124" s="8"/>
      <c r="H124" s="8">
        <f>SUM(H116:H123)</f>
        <v>-2150</v>
      </c>
      <c r="J124" s="15" t="s">
        <v>65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-350</v>
      </c>
    </row>
    <row r="125" spans="1:17" x14ac:dyDescent="0.25">
      <c r="A125" s="7" t="s">
        <v>67</v>
      </c>
      <c r="B125" s="8"/>
      <c r="C125" s="10" t="s">
        <v>13</v>
      </c>
      <c r="D125" s="8"/>
      <c r="E125" s="8"/>
      <c r="F125" s="10" t="s">
        <v>13</v>
      </c>
      <c r="G125" s="8"/>
      <c r="H125" s="8">
        <f>SUM(H114,H124)</f>
        <v>-12641.7325</v>
      </c>
      <c r="J125" s="13" t="s">
        <v>66</v>
      </c>
      <c r="K125" s="8"/>
      <c r="L125" s="14" t="s">
        <v>13</v>
      </c>
      <c r="M125" s="8"/>
      <c r="N125" s="8"/>
      <c r="O125" s="14" t="s">
        <v>13</v>
      </c>
      <c r="P125" s="8"/>
      <c r="Q125" s="8">
        <f>SUM(Q116:Q124)</f>
        <v>-2200</v>
      </c>
    </row>
    <row r="126" spans="1:17" x14ac:dyDescent="0.25">
      <c r="A126" s="7" t="s">
        <v>68</v>
      </c>
      <c r="B126" s="8"/>
      <c r="C126" s="10" t="s">
        <v>13</v>
      </c>
      <c r="D126" s="8"/>
      <c r="E126" s="8"/>
      <c r="F126" s="10" t="s">
        <v>13</v>
      </c>
      <c r="G126" s="8"/>
      <c r="H126" s="8">
        <f>SUM(H103,H125)</f>
        <v>17379.053274999998</v>
      </c>
      <c r="J126" s="13" t="s">
        <v>67</v>
      </c>
      <c r="K126" s="8"/>
      <c r="L126" s="14" t="s">
        <v>13</v>
      </c>
      <c r="M126" s="8"/>
      <c r="N126" s="8"/>
      <c r="O126" s="14" t="s">
        <v>13</v>
      </c>
      <c r="P126" s="8"/>
      <c r="Q126" s="8">
        <f>SUM(Q114,Q125)</f>
        <v>-12971.92</v>
      </c>
    </row>
    <row r="127" spans="1:17" x14ac:dyDescent="0.25">
      <c r="A127" s="11" t="s">
        <v>13</v>
      </c>
      <c r="B127" s="2"/>
      <c r="C127" s="10" t="s">
        <v>13</v>
      </c>
      <c r="D127" s="2"/>
      <c r="E127" s="2"/>
      <c r="F127" s="10" t="s">
        <v>13</v>
      </c>
      <c r="G127" s="2"/>
      <c r="H127" s="2"/>
      <c r="J127" s="13" t="s">
        <v>68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SUM(Q103,Q126)</f>
        <v>15607.503500000008</v>
      </c>
    </row>
    <row r="128" spans="1:17" x14ac:dyDescent="0.25">
      <c r="A128" s="7" t="s">
        <v>69</v>
      </c>
      <c r="B128" s="8"/>
      <c r="C128" s="10" t="s">
        <v>13</v>
      </c>
      <c r="D128" s="8"/>
      <c r="E128" s="9">
        <v>0.92</v>
      </c>
      <c r="F128" s="10" t="s">
        <v>13</v>
      </c>
      <c r="G128" s="8"/>
      <c r="H128" s="8"/>
      <c r="J128" s="15" t="s">
        <v>13</v>
      </c>
      <c r="K128" s="16"/>
      <c r="L128" s="14" t="s">
        <v>13</v>
      </c>
      <c r="M128" s="16"/>
      <c r="N128" s="16"/>
      <c r="O128" s="14" t="s">
        <v>13</v>
      </c>
      <c r="P128" s="16"/>
      <c r="Q128" s="16"/>
    </row>
    <row r="129" spans="1:17" x14ac:dyDescent="0.25">
      <c r="J129" s="13" t="s">
        <v>69</v>
      </c>
      <c r="K129" s="8"/>
      <c r="L129" s="14" t="s">
        <v>13</v>
      </c>
      <c r="M129" s="8"/>
      <c r="N129" s="9">
        <v>1.1299999999999999</v>
      </c>
      <c r="O129" s="14" t="s">
        <v>13</v>
      </c>
      <c r="P129" s="8"/>
      <c r="Q129" s="8"/>
    </row>
    <row r="132" spans="1:17" x14ac:dyDescent="0.25">
      <c r="A132" s="1" t="s">
        <v>74</v>
      </c>
    </row>
    <row r="133" spans="1:17" x14ac:dyDescent="0.25">
      <c r="J133" s="12" t="s">
        <v>74</v>
      </c>
    </row>
    <row r="134" spans="1:17" x14ac:dyDescent="0.25">
      <c r="A134" s="1" t="s">
        <v>80</v>
      </c>
    </row>
    <row r="135" spans="1:17" x14ac:dyDescent="0.25">
      <c r="A135" s="1" t="s">
        <v>81</v>
      </c>
      <c r="J135" s="12" t="s">
        <v>80</v>
      </c>
    </row>
    <row r="136" spans="1:17" x14ac:dyDescent="0.25">
      <c r="J136" s="12" t="s">
        <v>81</v>
      </c>
    </row>
    <row r="137" spans="1:17" x14ac:dyDescent="0.25">
      <c r="A137" s="1" t="s">
        <v>82</v>
      </c>
    </row>
    <row r="138" spans="1:17" x14ac:dyDescent="0.25">
      <c r="A138" s="1" t="s">
        <v>83</v>
      </c>
      <c r="J138" s="12" t="s">
        <v>82</v>
      </c>
    </row>
    <row r="139" spans="1:17" x14ac:dyDescent="0.25">
      <c r="J139" s="12" t="s">
        <v>83</v>
      </c>
    </row>
  </sheetData>
  <pageMargins left="0.7" right="0.7" top="0.75" bottom="0.75" header="0.3" footer="0.3"/>
  <rowBreaks count="2" manualBreakCount="2">
    <brk id="71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254-95A6-4042-8ECD-26D30CF275CA}">
  <dimension ref="A1:Q13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8</v>
      </c>
      <c r="J5" s="12" t="s">
        <v>7</v>
      </c>
      <c r="K5" s="12" t="s">
        <v>8</v>
      </c>
    </row>
    <row r="6" spans="1:17" x14ac:dyDescent="0.25">
      <c r="A6" s="12" t="s">
        <v>9</v>
      </c>
      <c r="B6" s="12" t="s">
        <v>89</v>
      </c>
      <c r="J6" s="12" t="s">
        <v>9</v>
      </c>
      <c r="K6" s="12" t="s">
        <v>89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6130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6130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5800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5800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6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4.2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5800</v>
      </c>
      <c r="F16" s="14" t="s">
        <v>25</v>
      </c>
      <c r="G16" s="17">
        <v>4.654325</v>
      </c>
      <c r="H16" s="16">
        <f t="shared" ref="H16:H23" si="0">E16*G16</f>
        <v>26995.084999999999</v>
      </c>
      <c r="J16" s="15" t="s">
        <v>23</v>
      </c>
      <c r="K16" s="16"/>
      <c r="L16" s="14" t="s">
        <v>24</v>
      </c>
      <c r="M16" s="16"/>
      <c r="N16" s="16">
        <v>5800</v>
      </c>
      <c r="O16" s="14" t="s">
        <v>25</v>
      </c>
      <c r="P16" s="17">
        <v>4.4132300000000004</v>
      </c>
      <c r="Q16" s="16">
        <f t="shared" ref="Q16:Q23" si="1">N16*P16</f>
        <v>25596.734000000004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5800</v>
      </c>
      <c r="F17" s="14" t="s">
        <v>25</v>
      </c>
      <c r="G17" s="17">
        <v>0.14893999999999999</v>
      </c>
      <c r="H17" s="16">
        <f t="shared" si="0"/>
        <v>863.85199999999998</v>
      </c>
      <c r="J17" s="15" t="s">
        <v>26</v>
      </c>
      <c r="K17" s="16"/>
      <c r="L17" s="14" t="s">
        <v>24</v>
      </c>
      <c r="M17" s="16"/>
      <c r="N17" s="16">
        <v>5800</v>
      </c>
      <c r="O17" s="14" t="s">
        <v>25</v>
      </c>
      <c r="P17" s="17">
        <v>0.14122750000000001</v>
      </c>
      <c r="Q17" s="16">
        <f t="shared" si="1"/>
        <v>819.11950000000002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5800</v>
      </c>
      <c r="F18" s="14" t="s">
        <v>25</v>
      </c>
      <c r="G18" s="17">
        <v>5.0000000000000001E-3</v>
      </c>
      <c r="H18" s="16">
        <f t="shared" si="0"/>
        <v>29</v>
      </c>
      <c r="J18" s="15" t="s">
        <v>27</v>
      </c>
      <c r="K18" s="16"/>
      <c r="L18" s="14" t="s">
        <v>13</v>
      </c>
      <c r="M18" s="16"/>
      <c r="N18" s="16">
        <v>5800</v>
      </c>
      <c r="O18" s="14" t="s">
        <v>25</v>
      </c>
      <c r="P18" s="17">
        <v>5.0000000000000001E-3</v>
      </c>
      <c r="Q18" s="16">
        <f t="shared" si="1"/>
        <v>29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5800</v>
      </c>
      <c r="F19" s="14" t="s">
        <v>25</v>
      </c>
      <c r="G19" s="17">
        <v>0.21199999999999999</v>
      </c>
      <c r="H19" s="16">
        <f t="shared" si="0"/>
        <v>1229.5999999999999</v>
      </c>
      <c r="J19" s="15" t="s">
        <v>28</v>
      </c>
      <c r="K19" s="16"/>
      <c r="L19" s="14" t="s">
        <v>13</v>
      </c>
      <c r="M19" s="16"/>
      <c r="N19" s="16">
        <v>5800</v>
      </c>
      <c r="O19" s="14" t="s">
        <v>25</v>
      </c>
      <c r="P19" s="17">
        <v>0.2205</v>
      </c>
      <c r="Q19" s="16">
        <f t="shared" si="1"/>
        <v>1278.9000000000001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5800</v>
      </c>
      <c r="F20" s="14" t="s">
        <v>25</v>
      </c>
      <c r="G20" s="17">
        <v>0.1007</v>
      </c>
      <c r="H20" s="16">
        <f t="shared" si="0"/>
        <v>584.05999999999995</v>
      </c>
      <c r="J20" s="15" t="s">
        <v>29</v>
      </c>
      <c r="K20" s="16"/>
      <c r="L20" s="14" t="s">
        <v>13</v>
      </c>
      <c r="M20" s="16"/>
      <c r="N20" s="16">
        <v>5800</v>
      </c>
      <c r="O20" s="14" t="s">
        <v>25</v>
      </c>
      <c r="P20" s="17">
        <v>0.1007</v>
      </c>
      <c r="Q20" s="16">
        <f t="shared" si="1"/>
        <v>584.05999999999995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-5800</v>
      </c>
      <c r="F21" s="14" t="s">
        <v>25</v>
      </c>
      <c r="G21" s="17">
        <v>0.01</v>
      </c>
      <c r="H21" s="16">
        <f t="shared" si="0"/>
        <v>-58</v>
      </c>
      <c r="J21" s="15" t="s">
        <v>30</v>
      </c>
      <c r="K21" s="16"/>
      <c r="L21" s="14" t="s">
        <v>13</v>
      </c>
      <c r="M21" s="16"/>
      <c r="N21" s="16">
        <v>-5800</v>
      </c>
      <c r="O21" s="14" t="s">
        <v>25</v>
      </c>
      <c r="P21" s="17">
        <v>0.01</v>
      </c>
      <c r="Q21" s="16">
        <f t="shared" si="1"/>
        <v>-58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5800</v>
      </c>
      <c r="F22" s="14" t="s">
        <v>32</v>
      </c>
      <c r="G22" s="17">
        <v>0.189</v>
      </c>
      <c r="H22" s="16">
        <f t="shared" si="0"/>
        <v>1096.2</v>
      </c>
      <c r="J22" s="15" t="s">
        <v>31</v>
      </c>
      <c r="K22" s="16"/>
      <c r="L22" s="14" t="s">
        <v>13</v>
      </c>
      <c r="M22" s="16"/>
      <c r="N22" s="16">
        <v>5800</v>
      </c>
      <c r="O22" s="14" t="s">
        <v>32</v>
      </c>
      <c r="P22" s="17">
        <v>0.189</v>
      </c>
      <c r="Q22" s="16">
        <f t="shared" si="1"/>
        <v>1096.2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136</v>
      </c>
      <c r="F23" s="14" t="s">
        <v>25</v>
      </c>
      <c r="G23" s="17">
        <v>4.1849999999999996</v>
      </c>
      <c r="H23" s="16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31308.956999999999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29894.433500000006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64.599999999999994</v>
      </c>
      <c r="C26" s="14" t="s">
        <v>25</v>
      </c>
      <c r="D26" s="17">
        <f>H26/B26</f>
        <v>28.554625000000005</v>
      </c>
      <c r="E26" s="17">
        <v>0.38</v>
      </c>
      <c r="F26" s="14" t="s">
        <v>37</v>
      </c>
      <c r="G26" s="16">
        <v>4854.2862500000001</v>
      </c>
      <c r="H26" s="16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5" t="s">
        <v>38</v>
      </c>
      <c r="B27" s="18">
        <v>7.5</v>
      </c>
      <c r="C27" s="14" t="s">
        <v>25</v>
      </c>
      <c r="D27" s="17">
        <f>H27/B27</f>
        <v>25.925000000000001</v>
      </c>
      <c r="E27" s="17">
        <v>0.05</v>
      </c>
      <c r="F27" s="14" t="s">
        <v>37</v>
      </c>
      <c r="G27" s="16">
        <v>3888.75</v>
      </c>
      <c r="H27" s="16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0.05</v>
      </c>
      <c r="F28" s="14" t="s">
        <v>37</v>
      </c>
      <c r="G28" s="16">
        <v>7964.5</v>
      </c>
      <c r="H28" s="16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5" t="s">
        <v>40</v>
      </c>
      <c r="B29" s="16"/>
      <c r="C29" s="14" t="s">
        <v>25</v>
      </c>
      <c r="D29" s="16"/>
      <c r="E29" s="17">
        <v>0.53</v>
      </c>
      <c r="F29" s="14" t="s">
        <v>37</v>
      </c>
      <c r="G29" s="16">
        <v>50</v>
      </c>
      <c r="H29" s="16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5" t="s">
        <v>41</v>
      </c>
      <c r="B30" s="18">
        <v>7.5</v>
      </c>
      <c r="C30" s="14" t="s">
        <v>13</v>
      </c>
      <c r="D30" s="18">
        <f>H30/B30</f>
        <v>6</v>
      </c>
      <c r="E30" s="17">
        <v>0.05</v>
      </c>
      <c r="F30" s="14" t="s">
        <v>37</v>
      </c>
      <c r="G30" s="16">
        <v>900</v>
      </c>
      <c r="H30" s="16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5" t="s">
        <v>13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5" t="s">
        <v>42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5" t="s">
        <v>13</v>
      </c>
      <c r="B33" s="16"/>
      <c r="C33" s="14" t="s">
        <v>13</v>
      </c>
      <c r="D33" s="16"/>
      <c r="E33" s="16"/>
      <c r="F33" s="14" t="s">
        <v>13</v>
      </c>
      <c r="G33" s="16"/>
      <c r="H33" s="16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3" t="s">
        <v>43</v>
      </c>
      <c r="B34" s="8"/>
      <c r="C34" s="14" t="s">
        <v>13</v>
      </c>
      <c r="D34" s="8"/>
      <c r="E34" s="8"/>
      <c r="F34" s="14" t="s">
        <v>13</v>
      </c>
      <c r="G34" s="8"/>
      <c r="H34" s="8">
        <f>SUM(H24:H33)</f>
        <v>33817.748274999998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5" t="s">
        <v>13</v>
      </c>
      <c r="B35" s="16"/>
      <c r="C35" s="14" t="s">
        <v>13</v>
      </c>
      <c r="D35" s="16"/>
      <c r="E35" s="16"/>
      <c r="F35" s="14" t="s">
        <v>13</v>
      </c>
      <c r="G35" s="16"/>
      <c r="H35" s="16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32326.961000000007</v>
      </c>
    </row>
    <row r="36" spans="1:17" x14ac:dyDescent="0.25">
      <c r="A36" s="13" t="s">
        <v>44</v>
      </c>
      <c r="B36" s="8"/>
      <c r="C36" s="14" t="s">
        <v>13</v>
      </c>
      <c r="D36" s="8"/>
      <c r="E36" s="8"/>
      <c r="F36" s="14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5" t="s">
        <v>45</v>
      </c>
      <c r="B37" s="16"/>
      <c r="C37" s="14" t="s">
        <v>24</v>
      </c>
      <c r="D37" s="16"/>
      <c r="E37" s="16">
        <v>-181</v>
      </c>
      <c r="F37" s="14" t="s">
        <v>25</v>
      </c>
      <c r="G37" s="17">
        <v>2.58</v>
      </c>
      <c r="H37" s="16">
        <f t="shared" ref="H37:H42" si="2">E37*G37</f>
        <v>-466.98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5" t="s">
        <v>46</v>
      </c>
      <c r="B38" s="16"/>
      <c r="C38" s="14" t="s">
        <v>24</v>
      </c>
      <c r="D38" s="16"/>
      <c r="E38" s="16">
        <v>-181</v>
      </c>
      <c r="F38" s="14" t="s">
        <v>25</v>
      </c>
      <c r="G38" s="17">
        <v>4.7424999999999997</v>
      </c>
      <c r="H38" s="16">
        <f t="shared" si="2"/>
        <v>-858.39249999999993</v>
      </c>
      <c r="J38" s="15" t="s">
        <v>45</v>
      </c>
      <c r="K38" s="16"/>
      <c r="L38" s="14" t="s">
        <v>24</v>
      </c>
      <c r="M38" s="16"/>
      <c r="N38" s="16">
        <v>-352</v>
      </c>
      <c r="O38" s="14" t="s">
        <v>25</v>
      </c>
      <c r="P38" s="17">
        <v>2.6850000000000001</v>
      </c>
      <c r="Q38" s="16">
        <f t="shared" ref="Q38:Q43" si="3">N38*P38</f>
        <v>-945.12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-916</v>
      </c>
      <c r="F39" s="14" t="s">
        <v>25</v>
      </c>
      <c r="G39" s="17">
        <v>2.5874999999999999</v>
      </c>
      <c r="H39" s="16">
        <f t="shared" si="2"/>
        <v>-2370.15</v>
      </c>
      <c r="J39" s="15" t="s">
        <v>47</v>
      </c>
      <c r="K39" s="16"/>
      <c r="L39" s="14" t="s">
        <v>24</v>
      </c>
      <c r="M39" s="16"/>
      <c r="N39" s="16">
        <v>-1086</v>
      </c>
      <c r="O39" s="14" t="s">
        <v>25</v>
      </c>
      <c r="P39" s="17">
        <v>2.8050000000000002</v>
      </c>
      <c r="Q39" s="16">
        <f t="shared" si="3"/>
        <v>-3046.23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-1143</v>
      </c>
      <c r="F40" s="14" t="s">
        <v>25</v>
      </c>
      <c r="G40" s="17">
        <v>2.2650000000000001</v>
      </c>
      <c r="H40" s="16">
        <f t="shared" si="2"/>
        <v>-2588.895</v>
      </c>
      <c r="J40" s="15" t="s">
        <v>86</v>
      </c>
      <c r="K40" s="16"/>
      <c r="L40" s="14" t="s">
        <v>24</v>
      </c>
      <c r="M40" s="16"/>
      <c r="N40" s="16">
        <v>-75</v>
      </c>
      <c r="O40" s="14" t="s">
        <v>25</v>
      </c>
      <c r="P40" s="17">
        <v>2.54</v>
      </c>
      <c r="Q40" s="16">
        <f t="shared" si="3"/>
        <v>-190.5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-40</v>
      </c>
      <c r="F41" s="14" t="s">
        <v>25</v>
      </c>
      <c r="G41" s="17">
        <v>3.35</v>
      </c>
      <c r="H41" s="16">
        <f t="shared" si="2"/>
        <v>-134</v>
      </c>
      <c r="J41" s="15" t="s">
        <v>48</v>
      </c>
      <c r="K41" s="16"/>
      <c r="L41" s="14" t="s">
        <v>24</v>
      </c>
      <c r="M41" s="16"/>
      <c r="N41" s="16">
        <v>-977</v>
      </c>
      <c r="O41" s="14" t="s">
        <v>25</v>
      </c>
      <c r="P41" s="17">
        <v>2.0499999999999998</v>
      </c>
      <c r="Q41" s="16">
        <f t="shared" si="3"/>
        <v>-2002.85</v>
      </c>
    </row>
    <row r="42" spans="1:17" x14ac:dyDescent="0.25">
      <c r="A42" s="15" t="s">
        <v>33</v>
      </c>
      <c r="B42" s="16"/>
      <c r="C42" s="14" t="s">
        <v>24</v>
      </c>
      <c r="D42" s="16"/>
      <c r="E42" s="16">
        <v>-136</v>
      </c>
      <c r="F42" s="14" t="s">
        <v>25</v>
      </c>
      <c r="G42" s="17">
        <v>4.1849999999999996</v>
      </c>
      <c r="H42" s="16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5" t="s">
        <v>50</v>
      </c>
      <c r="B43" s="16"/>
      <c r="C43" s="14" t="s">
        <v>24</v>
      </c>
      <c r="D43" s="16"/>
      <c r="E43" s="16"/>
      <c r="F43" s="14" t="s">
        <v>25</v>
      </c>
      <c r="G43" s="16"/>
      <c r="H43" s="16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5" t="s">
        <v>51</v>
      </c>
      <c r="B44" s="16"/>
      <c r="C44" s="14" t="s">
        <v>24</v>
      </c>
      <c r="D44" s="16"/>
      <c r="E44" s="16"/>
      <c r="F44" s="14" t="s">
        <v>25</v>
      </c>
      <c r="G44" s="16"/>
      <c r="H44" s="16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5" t="s">
        <v>52</v>
      </c>
      <c r="B45" s="16">
        <v>-1485</v>
      </c>
      <c r="C45" s="14" t="s">
        <v>32</v>
      </c>
      <c r="D45" s="17">
        <f>H45/B45</f>
        <v>1.05</v>
      </c>
      <c r="E45" s="16">
        <v>-1485</v>
      </c>
      <c r="F45" s="14" t="s">
        <v>53</v>
      </c>
      <c r="G45" s="17">
        <v>1.05</v>
      </c>
      <c r="H45" s="16">
        <f>E45*G45</f>
        <v>-1559.25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5" t="s">
        <v>54</v>
      </c>
      <c r="B46" s="16">
        <v>-2530</v>
      </c>
      <c r="C46" s="14" t="s">
        <v>32</v>
      </c>
      <c r="D46" s="17">
        <f>H46/B46</f>
        <v>1.4</v>
      </c>
      <c r="E46" s="16">
        <v>-2530</v>
      </c>
      <c r="F46" s="14" t="s">
        <v>53</v>
      </c>
      <c r="G46" s="17">
        <v>1.4</v>
      </c>
      <c r="H46" s="16">
        <f>E46*G46</f>
        <v>-3542</v>
      </c>
      <c r="J46" s="15" t="s">
        <v>52</v>
      </c>
      <c r="K46" s="16">
        <v>-1510</v>
      </c>
      <c r="L46" s="14" t="s">
        <v>32</v>
      </c>
      <c r="M46" s="17">
        <f>Q46/K46</f>
        <v>1.1299999999999999</v>
      </c>
      <c r="N46" s="16">
        <v>-1510</v>
      </c>
      <c r="O46" s="14" t="s">
        <v>53</v>
      </c>
      <c r="P46" s="17">
        <v>1.1299999999999999</v>
      </c>
      <c r="Q46" s="16">
        <f>N46*P46</f>
        <v>-1706.2999999999997</v>
      </c>
    </row>
    <row r="47" spans="1:17" x14ac:dyDescent="0.25">
      <c r="A47" s="15" t="s">
        <v>55</v>
      </c>
      <c r="B47" s="16">
        <v>-488</v>
      </c>
      <c r="C47" s="14" t="s">
        <v>32</v>
      </c>
      <c r="D47" s="17">
        <f>H47/B47</f>
        <v>1.3</v>
      </c>
      <c r="E47" s="16">
        <v>-488</v>
      </c>
      <c r="F47" s="14" t="s">
        <v>53</v>
      </c>
      <c r="G47" s="17">
        <v>1.3</v>
      </c>
      <c r="H47" s="16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5" t="s">
        <v>56</v>
      </c>
      <c r="B48" s="16"/>
      <c r="C48" s="14" t="s">
        <v>32</v>
      </c>
      <c r="D48" s="16"/>
      <c r="E48" s="16">
        <v>-44</v>
      </c>
      <c r="F48" s="14" t="s">
        <v>25</v>
      </c>
      <c r="G48" s="17">
        <v>0.65</v>
      </c>
      <c r="H48" s="16">
        <f>E48*G48</f>
        <v>-28.6</v>
      </c>
      <c r="J48" s="15" t="s">
        <v>54</v>
      </c>
      <c r="K48" s="16">
        <v>-2493</v>
      </c>
      <c r="L48" s="14" t="s">
        <v>32</v>
      </c>
      <c r="M48" s="17">
        <f>Q48/K48</f>
        <v>1.5</v>
      </c>
      <c r="N48" s="16">
        <v>-2493</v>
      </c>
      <c r="O48" s="14" t="s">
        <v>53</v>
      </c>
      <c r="P48" s="17">
        <v>1.5</v>
      </c>
      <c r="Q48" s="16">
        <f>N48*P48</f>
        <v>-3739.5</v>
      </c>
    </row>
    <row r="49" spans="1:17" x14ac:dyDescent="0.25">
      <c r="A49" s="13" t="s">
        <v>57</v>
      </c>
      <c r="B49" s="8"/>
      <c r="C49" s="14" t="s">
        <v>13</v>
      </c>
      <c r="D49" s="8"/>
      <c r="E49" s="8"/>
      <c r="F49" s="14" t="s">
        <v>13</v>
      </c>
      <c r="G49" s="8"/>
      <c r="H49" s="8">
        <f>SUM(H37:H48)</f>
        <v>-13466.827499999999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5" t="s">
        <v>13</v>
      </c>
      <c r="B50" s="16"/>
      <c r="C50" s="14" t="s">
        <v>13</v>
      </c>
      <c r="D50" s="16"/>
      <c r="E50" s="16"/>
      <c r="F50" s="14" t="s">
        <v>13</v>
      </c>
      <c r="G50" s="16"/>
      <c r="H50" s="16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-13854.949999999999</v>
      </c>
    </row>
    <row r="51" spans="1:17" x14ac:dyDescent="0.25">
      <c r="A51" s="15" t="s">
        <v>58</v>
      </c>
      <c r="B51" s="16"/>
      <c r="C51" s="14" t="s">
        <v>13</v>
      </c>
      <c r="D51" s="16"/>
      <c r="E51" s="16"/>
      <c r="F51" s="14" t="s">
        <v>32</v>
      </c>
      <c r="G51" s="16"/>
      <c r="H51" s="16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5" t="s">
        <v>59</v>
      </c>
      <c r="B52" s="16"/>
      <c r="C52" s="14" t="s">
        <v>13</v>
      </c>
      <c r="D52" s="16"/>
      <c r="E52" s="16"/>
      <c r="F52" s="14" t="s">
        <v>32</v>
      </c>
      <c r="G52" s="16"/>
      <c r="H52" s="16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5" t="s">
        <v>60</v>
      </c>
      <c r="B53" s="16"/>
      <c r="C53" s="14" t="s">
        <v>13</v>
      </c>
      <c r="D53" s="16"/>
      <c r="E53" s="16"/>
      <c r="F53" s="14" t="s">
        <v>32</v>
      </c>
      <c r="G53" s="16"/>
      <c r="H53" s="16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5" t="s">
        <v>61</v>
      </c>
      <c r="B54" s="16"/>
      <c r="C54" s="14" t="s">
        <v>13</v>
      </c>
      <c r="D54" s="16"/>
      <c r="E54" s="16"/>
      <c r="F54" s="14" t="s">
        <v>32</v>
      </c>
      <c r="G54" s="16"/>
      <c r="H54" s="16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5" t="s">
        <v>62</v>
      </c>
      <c r="B55" s="16"/>
      <c r="C55" s="14" t="s">
        <v>13</v>
      </c>
      <c r="D55" s="16"/>
      <c r="E55" s="16"/>
      <c r="F55" s="14" t="s">
        <v>32</v>
      </c>
      <c r="G55" s="16"/>
      <c r="H55" s="16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5" t="s">
        <v>63</v>
      </c>
      <c r="B56" s="16"/>
      <c r="C56" s="14" t="s">
        <v>13</v>
      </c>
      <c r="D56" s="16"/>
      <c r="E56" s="16"/>
      <c r="F56" s="14" t="s">
        <v>32</v>
      </c>
      <c r="G56" s="16"/>
      <c r="H56" s="16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5" t="s">
        <v>64</v>
      </c>
      <c r="B57" s="16"/>
      <c r="C57" s="14" t="s">
        <v>13</v>
      </c>
      <c r="D57" s="16"/>
      <c r="E57" s="16"/>
      <c r="F57" s="14" t="s">
        <v>25</v>
      </c>
      <c r="G57" s="16"/>
      <c r="H57" s="16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5" t="s">
        <v>65</v>
      </c>
      <c r="B58" s="16"/>
      <c r="C58" s="14" t="s">
        <v>13</v>
      </c>
      <c r="D58" s="16"/>
      <c r="E58" s="16"/>
      <c r="F58" s="14" t="s">
        <v>32</v>
      </c>
      <c r="G58" s="16"/>
      <c r="H58" s="16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13" t="s">
        <v>66</v>
      </c>
      <c r="B59" s="8"/>
      <c r="C59" s="14" t="s">
        <v>13</v>
      </c>
      <c r="D59" s="8"/>
      <c r="E59" s="8"/>
      <c r="F59" s="14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13" t="s">
        <v>67</v>
      </c>
      <c r="B60" s="8"/>
      <c r="C60" s="14" t="s">
        <v>13</v>
      </c>
      <c r="D60" s="8"/>
      <c r="E60" s="8"/>
      <c r="F60" s="14" t="s">
        <v>13</v>
      </c>
      <c r="G60" s="8"/>
      <c r="H60" s="8">
        <f>SUM(H49,H59)</f>
        <v>-16191.827499999999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13" t="s">
        <v>68</v>
      </c>
      <c r="B61" s="8"/>
      <c r="C61" s="14" t="s">
        <v>13</v>
      </c>
      <c r="D61" s="8"/>
      <c r="E61" s="8"/>
      <c r="F61" s="14" t="s">
        <v>13</v>
      </c>
      <c r="G61" s="8"/>
      <c r="H61" s="8">
        <f>SUM(H34,H60)</f>
        <v>17625.920774999999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5" t="s">
        <v>13</v>
      </c>
      <c r="B62" s="16"/>
      <c r="C62" s="14" t="s">
        <v>13</v>
      </c>
      <c r="D62" s="16"/>
      <c r="E62" s="16"/>
      <c r="F62" s="14" t="s">
        <v>13</v>
      </c>
      <c r="G62" s="16"/>
      <c r="H62" s="16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-16644.949999999997</v>
      </c>
    </row>
    <row r="63" spans="1:17" x14ac:dyDescent="0.25">
      <c r="A63" s="13" t="s">
        <v>69</v>
      </c>
      <c r="B63" s="8"/>
      <c r="C63" s="14" t="s">
        <v>13</v>
      </c>
      <c r="D63" s="8"/>
      <c r="E63" s="9">
        <v>1.17</v>
      </c>
      <c r="F63" s="14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15682.01100000001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J65" s="13" t="s">
        <v>69</v>
      </c>
      <c r="K65" s="8"/>
      <c r="L65" s="14" t="s">
        <v>13</v>
      </c>
      <c r="M65" s="8"/>
      <c r="N65" s="9">
        <v>1.24</v>
      </c>
      <c r="O65" s="14" t="s">
        <v>13</v>
      </c>
      <c r="P65" s="8"/>
      <c r="Q65" s="8"/>
    </row>
    <row r="67" spans="1:17" x14ac:dyDescent="0.25">
      <c r="A67" s="12" t="s">
        <v>74</v>
      </c>
    </row>
    <row r="69" spans="1:17" x14ac:dyDescent="0.25">
      <c r="A69" t="s">
        <v>75</v>
      </c>
      <c r="J69" s="12" t="s">
        <v>74</v>
      </c>
    </row>
    <row r="70" spans="1:17" x14ac:dyDescent="0.25">
      <c r="A70" s="12" t="s">
        <v>1</v>
      </c>
      <c r="B70" s="12" t="s">
        <v>2</v>
      </c>
    </row>
    <row r="71" spans="1:17" x14ac:dyDescent="0.25">
      <c r="A71" s="12" t="s">
        <v>3</v>
      </c>
      <c r="B71" s="12" t="s">
        <v>4</v>
      </c>
      <c r="J71" t="s">
        <v>75</v>
      </c>
    </row>
    <row r="72" spans="1:17" x14ac:dyDescent="0.25">
      <c r="A72" s="12" t="s">
        <v>5</v>
      </c>
      <c r="B72" s="12" t="s">
        <v>6</v>
      </c>
      <c r="J72" s="12" t="s">
        <v>1</v>
      </c>
      <c r="K72" s="12" t="s">
        <v>2</v>
      </c>
    </row>
    <row r="73" spans="1:17" x14ac:dyDescent="0.25">
      <c r="A73" s="12" t="s">
        <v>7</v>
      </c>
      <c r="B73" s="12" t="s">
        <v>8</v>
      </c>
      <c r="J73" s="12" t="s">
        <v>3</v>
      </c>
      <c r="K73" s="12" t="s">
        <v>84</v>
      </c>
    </row>
    <row r="74" spans="1:17" x14ac:dyDescent="0.25">
      <c r="A74" s="12" t="s">
        <v>9</v>
      </c>
      <c r="B74" s="12" t="s">
        <v>89</v>
      </c>
      <c r="J74" s="12" t="s">
        <v>5</v>
      </c>
      <c r="K74" s="12" t="s">
        <v>6</v>
      </c>
    </row>
    <row r="75" spans="1:17" x14ac:dyDescent="0.25">
      <c r="J75" s="12" t="s">
        <v>7</v>
      </c>
      <c r="K75" s="12" t="s">
        <v>8</v>
      </c>
    </row>
    <row r="76" spans="1:17" x14ac:dyDescent="0.25">
      <c r="A76" s="5" t="s">
        <v>11</v>
      </c>
      <c r="B76" s="6" t="s">
        <v>12</v>
      </c>
      <c r="C76" s="6" t="s">
        <v>13</v>
      </c>
      <c r="D76" s="6" t="s">
        <v>14</v>
      </c>
      <c r="E76" s="6" t="s">
        <v>15</v>
      </c>
      <c r="F76" s="6" t="s">
        <v>13</v>
      </c>
      <c r="G76" s="6" t="s">
        <v>16</v>
      </c>
      <c r="H76" s="6" t="s">
        <v>17</v>
      </c>
      <c r="J76" s="12" t="s">
        <v>9</v>
      </c>
      <c r="K76" s="12" t="s">
        <v>89</v>
      </c>
    </row>
    <row r="77" spans="1:17" x14ac:dyDescent="0.25">
      <c r="A77" s="13" t="s">
        <v>18</v>
      </c>
      <c r="B77" s="8"/>
      <c r="C77" s="14" t="s">
        <v>13</v>
      </c>
      <c r="D77" s="8"/>
      <c r="E77" s="8"/>
      <c r="F77" s="14" t="s">
        <v>13</v>
      </c>
      <c r="G77" s="8"/>
      <c r="H77" s="8"/>
    </row>
    <row r="78" spans="1:17" x14ac:dyDescent="0.25">
      <c r="A78" s="15" t="s">
        <v>19</v>
      </c>
      <c r="B78" s="16"/>
      <c r="C78" s="14" t="s">
        <v>13</v>
      </c>
      <c r="D78" s="16"/>
      <c r="E78" s="16">
        <v>6130</v>
      </c>
      <c r="F78" s="14" t="s">
        <v>13</v>
      </c>
      <c r="G78" s="16"/>
      <c r="H78" s="16"/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15" t="s">
        <v>20</v>
      </c>
      <c r="B79" s="16"/>
      <c r="C79" s="14" t="s">
        <v>13</v>
      </c>
      <c r="D79" s="16"/>
      <c r="E79" s="16">
        <v>5800</v>
      </c>
      <c r="F79" s="14" t="s">
        <v>13</v>
      </c>
      <c r="G79" s="16"/>
      <c r="H79" s="16"/>
      <c r="J79" s="13" t="s">
        <v>18</v>
      </c>
      <c r="K79" s="8"/>
      <c r="L79" s="14" t="s">
        <v>13</v>
      </c>
      <c r="M79" s="8"/>
      <c r="N79" s="8"/>
      <c r="O79" s="14" t="s">
        <v>13</v>
      </c>
      <c r="P79" s="8"/>
      <c r="Q79" s="8"/>
    </row>
    <row r="80" spans="1:17" x14ac:dyDescent="0.25">
      <c r="A80" s="15" t="s">
        <v>13</v>
      </c>
      <c r="B80" s="16"/>
      <c r="C80" s="14" t="s">
        <v>13</v>
      </c>
      <c r="D80" s="16"/>
      <c r="E80" s="16"/>
      <c r="F80" s="14" t="s">
        <v>13</v>
      </c>
      <c r="G80" s="16"/>
      <c r="H80" s="16"/>
      <c r="J80" s="15" t="s">
        <v>19</v>
      </c>
      <c r="K80" s="16"/>
      <c r="L80" s="14" t="s">
        <v>13</v>
      </c>
      <c r="M80" s="16"/>
      <c r="N80" s="16">
        <v>6130</v>
      </c>
      <c r="O80" s="14" t="s">
        <v>13</v>
      </c>
      <c r="P80" s="16"/>
      <c r="Q80" s="16"/>
    </row>
    <row r="81" spans="1:17" x14ac:dyDescent="0.25">
      <c r="A81" s="15" t="s">
        <v>21</v>
      </c>
      <c r="B81" s="16"/>
      <c r="C81" s="14" t="s">
        <v>13</v>
      </c>
      <c r="D81" s="16"/>
      <c r="E81" s="17">
        <v>6</v>
      </c>
      <c r="F81" s="14" t="s">
        <v>13</v>
      </c>
      <c r="G81" s="16"/>
      <c r="H81" s="16"/>
      <c r="J81" s="15" t="s">
        <v>20</v>
      </c>
      <c r="K81" s="16"/>
      <c r="L81" s="14" t="s">
        <v>13</v>
      </c>
      <c r="M81" s="16"/>
      <c r="N81" s="16">
        <v>5800</v>
      </c>
      <c r="O81" s="14" t="s">
        <v>13</v>
      </c>
      <c r="P81" s="16"/>
      <c r="Q81" s="16"/>
    </row>
    <row r="82" spans="1:17" x14ac:dyDescent="0.25">
      <c r="A82" s="15" t="s">
        <v>22</v>
      </c>
      <c r="B82" s="16"/>
      <c r="C82" s="14" t="s">
        <v>13</v>
      </c>
      <c r="D82" s="16"/>
      <c r="E82" s="17">
        <v>4.2</v>
      </c>
      <c r="F82" s="14" t="s">
        <v>13</v>
      </c>
      <c r="G82" s="16"/>
      <c r="H82" s="16"/>
      <c r="J82" s="15" t="s">
        <v>13</v>
      </c>
      <c r="K82" s="16"/>
      <c r="L82" s="14" t="s">
        <v>13</v>
      </c>
      <c r="M82" s="16"/>
      <c r="N82" s="16"/>
      <c r="O82" s="14" t="s">
        <v>13</v>
      </c>
      <c r="P82" s="16"/>
      <c r="Q82" s="16"/>
    </row>
    <row r="83" spans="1:17" x14ac:dyDescent="0.25">
      <c r="A83" s="15" t="s">
        <v>13</v>
      </c>
      <c r="B83" s="16"/>
      <c r="C83" s="14" t="s">
        <v>13</v>
      </c>
      <c r="D83" s="16"/>
      <c r="E83" s="16"/>
      <c r="F83" s="14" t="s">
        <v>13</v>
      </c>
      <c r="G83" s="16"/>
      <c r="H83" s="16"/>
      <c r="J83" s="15" t="s">
        <v>21</v>
      </c>
      <c r="K83" s="16"/>
      <c r="L83" s="14" t="s">
        <v>13</v>
      </c>
      <c r="M83" s="16"/>
      <c r="N83" s="17">
        <v>6</v>
      </c>
      <c r="O83" s="14" t="s">
        <v>13</v>
      </c>
      <c r="P83" s="16"/>
      <c r="Q83" s="16"/>
    </row>
    <row r="84" spans="1:17" x14ac:dyDescent="0.25">
      <c r="A84" s="15" t="s">
        <v>23</v>
      </c>
      <c r="B84" s="16"/>
      <c r="C84" s="14" t="s">
        <v>24</v>
      </c>
      <c r="D84" s="16"/>
      <c r="E84" s="16">
        <v>5800</v>
      </c>
      <c r="F84" s="14" t="s">
        <v>25</v>
      </c>
      <c r="G84" s="17">
        <v>4.654325</v>
      </c>
      <c r="H84" s="16">
        <f t="shared" ref="H84:H91" si="4">E84*G84</f>
        <v>26995.084999999999</v>
      </c>
      <c r="J84" s="15" t="s">
        <v>22</v>
      </c>
      <c r="K84" s="16"/>
      <c r="L84" s="14" t="s">
        <v>13</v>
      </c>
      <c r="M84" s="16"/>
      <c r="N84" s="17">
        <v>4.2</v>
      </c>
      <c r="O84" s="14" t="s">
        <v>13</v>
      </c>
      <c r="P84" s="16"/>
      <c r="Q84" s="16"/>
    </row>
    <row r="85" spans="1:17" x14ac:dyDescent="0.25">
      <c r="A85" s="15" t="s">
        <v>26</v>
      </c>
      <c r="B85" s="16"/>
      <c r="C85" s="14" t="s">
        <v>24</v>
      </c>
      <c r="D85" s="16"/>
      <c r="E85" s="16">
        <v>5800</v>
      </c>
      <c r="F85" s="14" t="s">
        <v>25</v>
      </c>
      <c r="G85" s="17">
        <v>0.14893999999999999</v>
      </c>
      <c r="H85" s="16">
        <f t="shared" si="4"/>
        <v>863.85199999999998</v>
      </c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5" t="s">
        <v>31</v>
      </c>
      <c r="B86" s="16"/>
      <c r="C86" s="14" t="s">
        <v>13</v>
      </c>
      <c r="D86" s="16"/>
      <c r="E86" s="16">
        <v>5800</v>
      </c>
      <c r="F86" s="14" t="s">
        <v>32</v>
      </c>
      <c r="G86" s="17">
        <v>0.189</v>
      </c>
      <c r="H86" s="16">
        <f t="shared" si="4"/>
        <v>1096.2</v>
      </c>
      <c r="J86" s="15" t="s">
        <v>23</v>
      </c>
      <c r="K86" s="16"/>
      <c r="L86" s="14" t="s">
        <v>24</v>
      </c>
      <c r="M86" s="16"/>
      <c r="N86" s="16">
        <v>5800</v>
      </c>
      <c r="O86" s="14" t="s">
        <v>25</v>
      </c>
      <c r="P86" s="17">
        <v>4.4132300000000004</v>
      </c>
      <c r="Q86" s="16">
        <f t="shared" ref="Q86:Q93" si="5">N86*P86</f>
        <v>25596.734000000004</v>
      </c>
    </row>
    <row r="87" spans="1:17" x14ac:dyDescent="0.25">
      <c r="A87" s="15" t="s">
        <v>27</v>
      </c>
      <c r="B87" s="16"/>
      <c r="C87" s="14" t="s">
        <v>13</v>
      </c>
      <c r="D87" s="16"/>
      <c r="E87" s="16">
        <v>5800</v>
      </c>
      <c r="F87" s="14" t="s">
        <v>25</v>
      </c>
      <c r="G87" s="17">
        <v>5.0000000000000001E-3</v>
      </c>
      <c r="H87" s="16">
        <f t="shared" si="4"/>
        <v>29</v>
      </c>
      <c r="J87" s="15" t="s">
        <v>26</v>
      </c>
      <c r="K87" s="16"/>
      <c r="L87" s="14" t="s">
        <v>24</v>
      </c>
      <c r="M87" s="16"/>
      <c r="N87" s="16">
        <v>5800</v>
      </c>
      <c r="O87" s="14" t="s">
        <v>25</v>
      </c>
      <c r="P87" s="17">
        <v>0.14122750000000001</v>
      </c>
      <c r="Q87" s="16">
        <f t="shared" si="5"/>
        <v>819.11950000000002</v>
      </c>
    </row>
    <row r="88" spans="1:17" x14ac:dyDescent="0.25">
      <c r="A88" s="15" t="s">
        <v>28</v>
      </c>
      <c r="B88" s="16"/>
      <c r="C88" s="14" t="s">
        <v>13</v>
      </c>
      <c r="D88" s="16"/>
      <c r="E88" s="16">
        <v>5800</v>
      </c>
      <c r="F88" s="14" t="s">
        <v>25</v>
      </c>
      <c r="G88" s="17">
        <v>0.21199999999999999</v>
      </c>
      <c r="H88" s="16">
        <f t="shared" si="4"/>
        <v>1229.5999999999999</v>
      </c>
      <c r="J88" s="15" t="s">
        <v>31</v>
      </c>
      <c r="K88" s="16"/>
      <c r="L88" s="14" t="s">
        <v>13</v>
      </c>
      <c r="M88" s="16"/>
      <c r="N88" s="16">
        <v>5800</v>
      </c>
      <c r="O88" s="14" t="s">
        <v>32</v>
      </c>
      <c r="P88" s="17">
        <v>0.189</v>
      </c>
      <c r="Q88" s="16">
        <f t="shared" si="5"/>
        <v>1096.2</v>
      </c>
    </row>
    <row r="89" spans="1:17" x14ac:dyDescent="0.25">
      <c r="A89" s="15" t="s">
        <v>29</v>
      </c>
      <c r="B89" s="16"/>
      <c r="C89" s="14" t="s">
        <v>13</v>
      </c>
      <c r="D89" s="16"/>
      <c r="E89" s="16">
        <v>5800</v>
      </c>
      <c r="F89" s="14" t="s">
        <v>25</v>
      </c>
      <c r="G89" s="17">
        <v>0.1007</v>
      </c>
      <c r="H89" s="16">
        <f t="shared" si="4"/>
        <v>584.05999999999995</v>
      </c>
      <c r="J89" s="15" t="s">
        <v>27</v>
      </c>
      <c r="K89" s="16"/>
      <c r="L89" s="14" t="s">
        <v>13</v>
      </c>
      <c r="M89" s="16"/>
      <c r="N89" s="16">
        <v>5800</v>
      </c>
      <c r="O89" s="14" t="s">
        <v>25</v>
      </c>
      <c r="P89" s="17">
        <v>5.0000000000000001E-3</v>
      </c>
      <c r="Q89" s="16">
        <f t="shared" si="5"/>
        <v>29</v>
      </c>
    </row>
    <row r="90" spans="1:17" x14ac:dyDescent="0.25">
      <c r="A90" s="15" t="s">
        <v>30</v>
      </c>
      <c r="B90" s="16"/>
      <c r="C90" s="14" t="s">
        <v>13</v>
      </c>
      <c r="D90" s="16"/>
      <c r="E90" s="16">
        <v>-5800</v>
      </c>
      <c r="F90" s="14" t="s">
        <v>25</v>
      </c>
      <c r="G90" s="17">
        <v>0.01</v>
      </c>
      <c r="H90" s="16">
        <f t="shared" si="4"/>
        <v>-58</v>
      </c>
      <c r="J90" s="15" t="s">
        <v>28</v>
      </c>
      <c r="K90" s="16"/>
      <c r="L90" s="14" t="s">
        <v>13</v>
      </c>
      <c r="M90" s="16"/>
      <c r="N90" s="16">
        <v>5800</v>
      </c>
      <c r="O90" s="14" t="s">
        <v>25</v>
      </c>
      <c r="P90" s="17">
        <v>0.2205</v>
      </c>
      <c r="Q90" s="16">
        <f t="shared" si="5"/>
        <v>1278.9000000000001</v>
      </c>
    </row>
    <row r="91" spans="1:17" x14ac:dyDescent="0.25">
      <c r="A91" s="15" t="s">
        <v>33</v>
      </c>
      <c r="B91" s="16"/>
      <c r="C91" s="14" t="s">
        <v>24</v>
      </c>
      <c r="D91" s="16"/>
      <c r="E91" s="16">
        <v>136</v>
      </c>
      <c r="F91" s="14" t="s">
        <v>25</v>
      </c>
      <c r="G91" s="17">
        <v>4.1849999999999996</v>
      </c>
      <c r="H91" s="16">
        <f t="shared" si="4"/>
        <v>569.16</v>
      </c>
      <c r="J91" s="15" t="s">
        <v>29</v>
      </c>
      <c r="K91" s="16"/>
      <c r="L91" s="14" t="s">
        <v>13</v>
      </c>
      <c r="M91" s="16"/>
      <c r="N91" s="16">
        <v>5800</v>
      </c>
      <c r="O91" s="14" t="s">
        <v>25</v>
      </c>
      <c r="P91" s="17">
        <v>0.1007</v>
      </c>
      <c r="Q91" s="16">
        <f t="shared" si="5"/>
        <v>584.05999999999995</v>
      </c>
    </row>
    <row r="92" spans="1:17" x14ac:dyDescent="0.25">
      <c r="A92" s="13" t="s">
        <v>34</v>
      </c>
      <c r="B92" s="8"/>
      <c r="C92" s="14" t="s">
        <v>13</v>
      </c>
      <c r="D92" s="8"/>
      <c r="E92" s="8"/>
      <c r="F92" s="14" t="s">
        <v>13</v>
      </c>
      <c r="G92" s="8"/>
      <c r="H92" s="8">
        <f>SUM(H84:H91)</f>
        <v>31308.956999999999</v>
      </c>
      <c r="J92" s="15" t="s">
        <v>30</v>
      </c>
      <c r="K92" s="16"/>
      <c r="L92" s="14" t="s">
        <v>13</v>
      </c>
      <c r="M92" s="16"/>
      <c r="N92" s="16">
        <v>-5800</v>
      </c>
      <c r="O92" s="14" t="s">
        <v>25</v>
      </c>
      <c r="P92" s="17">
        <v>0.01</v>
      </c>
      <c r="Q92" s="16">
        <f t="shared" si="5"/>
        <v>-58</v>
      </c>
    </row>
    <row r="93" spans="1:17" x14ac:dyDescent="0.25">
      <c r="A93" s="13" t="s">
        <v>35</v>
      </c>
      <c r="B93" s="8"/>
      <c r="C93" s="14" t="s">
        <v>13</v>
      </c>
      <c r="D93" s="8"/>
      <c r="E93" s="8"/>
      <c r="F93" s="14" t="s">
        <v>13</v>
      </c>
      <c r="G93" s="8"/>
      <c r="H93" s="8"/>
      <c r="J93" s="15" t="s">
        <v>33</v>
      </c>
      <c r="K93" s="16"/>
      <c r="L93" s="14" t="s">
        <v>24</v>
      </c>
      <c r="M93" s="16"/>
      <c r="N93" s="16">
        <v>136</v>
      </c>
      <c r="O93" s="14" t="s">
        <v>25</v>
      </c>
      <c r="P93" s="17">
        <v>4.0324999999999998</v>
      </c>
      <c r="Q93" s="16">
        <f t="shared" si="5"/>
        <v>548.41999999999996</v>
      </c>
    </row>
    <row r="94" spans="1:17" x14ac:dyDescent="0.25">
      <c r="A94" s="15" t="s">
        <v>76</v>
      </c>
      <c r="B94" s="16"/>
      <c r="C94" s="14" t="s">
        <v>25</v>
      </c>
      <c r="D94" s="16"/>
      <c r="E94" s="17">
        <v>-0.4</v>
      </c>
      <c r="F94" s="14" t="s">
        <v>37</v>
      </c>
      <c r="G94" s="16">
        <v>7964.5</v>
      </c>
      <c r="H94" s="16">
        <f>E94*G94</f>
        <v>-3185.8</v>
      </c>
      <c r="J94" s="13" t="s">
        <v>34</v>
      </c>
      <c r="K94" s="8"/>
      <c r="L94" s="14" t="s">
        <v>13</v>
      </c>
      <c r="M94" s="8"/>
      <c r="N94" s="8"/>
      <c r="O94" s="14" t="s">
        <v>13</v>
      </c>
      <c r="P94" s="8"/>
      <c r="Q94" s="8">
        <f>SUM(Q86:Q93)</f>
        <v>29894.433500000006</v>
      </c>
    </row>
    <row r="95" spans="1:17" x14ac:dyDescent="0.25">
      <c r="A95" s="15" t="s">
        <v>36</v>
      </c>
      <c r="B95" s="18">
        <v>64.599999999999994</v>
      </c>
      <c r="C95" s="14" t="s">
        <v>25</v>
      </c>
      <c r="D95" s="18">
        <f>H95/B95</f>
        <v>28.554625000000005</v>
      </c>
      <c r="E95" s="17">
        <v>0.38</v>
      </c>
      <c r="F95" s="14" t="s">
        <v>37</v>
      </c>
      <c r="G95" s="16">
        <v>4854.2862500000001</v>
      </c>
      <c r="H95" s="16">
        <f>E95*G95</f>
        <v>1844.6287750000001</v>
      </c>
      <c r="J95" s="13" t="s">
        <v>35</v>
      </c>
      <c r="K95" s="8"/>
      <c r="L95" s="14" t="s">
        <v>13</v>
      </c>
      <c r="M95" s="8"/>
      <c r="N95" s="8"/>
      <c r="O95" s="14" t="s">
        <v>13</v>
      </c>
      <c r="P95" s="8"/>
      <c r="Q95" s="8"/>
    </row>
    <row r="96" spans="1:17" x14ac:dyDescent="0.25">
      <c r="A96" s="15" t="s">
        <v>77</v>
      </c>
      <c r="B96" s="16"/>
      <c r="C96" s="14" t="s">
        <v>25</v>
      </c>
      <c r="D96" s="16"/>
      <c r="E96" s="17">
        <v>1.06</v>
      </c>
      <c r="F96" s="14" t="s">
        <v>37</v>
      </c>
      <c r="G96" s="16">
        <v>50</v>
      </c>
      <c r="H96" s="16">
        <f>E96*G96</f>
        <v>53</v>
      </c>
      <c r="J96" s="15" t="s">
        <v>76</v>
      </c>
      <c r="K96" s="16"/>
      <c r="L96" s="14" t="s">
        <v>25</v>
      </c>
      <c r="M96" s="16"/>
      <c r="N96" s="17">
        <v>-0.4</v>
      </c>
      <c r="O96" s="14" t="s">
        <v>37</v>
      </c>
      <c r="P96" s="16">
        <v>7900</v>
      </c>
      <c r="Q96" s="16">
        <f>N96*P96</f>
        <v>-3160</v>
      </c>
    </row>
    <row r="97" spans="1:17" x14ac:dyDescent="0.25">
      <c r="A97" s="15" t="s">
        <v>13</v>
      </c>
      <c r="B97" s="16"/>
      <c r="C97" s="14" t="s">
        <v>13</v>
      </c>
      <c r="D97" s="16"/>
      <c r="E97" s="16"/>
      <c r="F97" s="14" t="s">
        <v>13</v>
      </c>
      <c r="G97" s="16"/>
      <c r="H97" s="16"/>
      <c r="J97" s="15" t="s">
        <v>36</v>
      </c>
      <c r="K97" s="18">
        <v>64.599999999999994</v>
      </c>
      <c r="L97" s="14" t="s">
        <v>25</v>
      </c>
      <c r="M97" s="18">
        <f>Q97/K97</f>
        <v>25.650000000000002</v>
      </c>
      <c r="N97" s="17">
        <v>0.38</v>
      </c>
      <c r="O97" s="14" t="s">
        <v>37</v>
      </c>
      <c r="P97" s="16">
        <v>4360.5</v>
      </c>
      <c r="Q97" s="16">
        <f>N97*P97</f>
        <v>1656.99</v>
      </c>
    </row>
    <row r="98" spans="1:17" x14ac:dyDescent="0.25">
      <c r="A98" s="15" t="s">
        <v>42</v>
      </c>
      <c r="B98" s="16"/>
      <c r="C98" s="14" t="s">
        <v>13</v>
      </c>
      <c r="D98" s="16"/>
      <c r="E98" s="16"/>
      <c r="F98" s="14" t="s">
        <v>13</v>
      </c>
      <c r="G98" s="16"/>
      <c r="H98" s="16"/>
      <c r="J98" s="15" t="s">
        <v>85</v>
      </c>
      <c r="K98" s="16"/>
      <c r="L98" s="14" t="s">
        <v>13</v>
      </c>
      <c r="M98" s="16"/>
      <c r="N98" s="16"/>
      <c r="O98" s="14" t="s">
        <v>37</v>
      </c>
      <c r="P98" s="16"/>
      <c r="Q98" s="16">
        <v>135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77</v>
      </c>
      <c r="K99" s="16"/>
      <c r="L99" s="14" t="s">
        <v>25</v>
      </c>
      <c r="M99" s="16"/>
      <c r="N99" s="17">
        <v>1.06</v>
      </c>
      <c r="O99" s="14" t="s">
        <v>37</v>
      </c>
      <c r="P99" s="16">
        <v>50</v>
      </c>
      <c r="Q99" s="16">
        <f>N99*P99</f>
        <v>53</v>
      </c>
    </row>
    <row r="100" spans="1:17" x14ac:dyDescent="0.25">
      <c r="A100" s="13" t="s">
        <v>43</v>
      </c>
      <c r="B100" s="8"/>
      <c r="C100" s="14" t="s">
        <v>13</v>
      </c>
      <c r="D100" s="8"/>
      <c r="E100" s="8"/>
      <c r="F100" s="14" t="s">
        <v>13</v>
      </c>
      <c r="G100" s="8"/>
      <c r="H100" s="8">
        <f>SUM(H92:H99)</f>
        <v>30020.785775</v>
      </c>
      <c r="J100" s="15" t="s">
        <v>13</v>
      </c>
      <c r="K100" s="16"/>
      <c r="L100" s="14" t="s">
        <v>13</v>
      </c>
      <c r="M100" s="16"/>
      <c r="N100" s="16"/>
      <c r="O100" s="14" t="s">
        <v>13</v>
      </c>
      <c r="P100" s="16"/>
      <c r="Q100" s="16"/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42</v>
      </c>
      <c r="K101" s="16"/>
      <c r="L101" s="14" t="s">
        <v>13</v>
      </c>
      <c r="M101" s="16"/>
      <c r="N101" s="16"/>
      <c r="O101" s="14" t="s">
        <v>13</v>
      </c>
      <c r="P101" s="16"/>
      <c r="Q101" s="16"/>
    </row>
    <row r="102" spans="1:17" x14ac:dyDescent="0.25">
      <c r="A102" s="13" t="s">
        <v>44</v>
      </c>
      <c r="B102" s="8"/>
      <c r="C102" s="14" t="s">
        <v>13</v>
      </c>
      <c r="D102" s="8"/>
      <c r="E102" s="8"/>
      <c r="F102" s="14" t="s">
        <v>13</v>
      </c>
      <c r="G102" s="8"/>
      <c r="H102" s="8"/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78</v>
      </c>
      <c r="B103" s="16"/>
      <c r="C103" s="14" t="s">
        <v>24</v>
      </c>
      <c r="D103" s="16"/>
      <c r="E103" s="16">
        <v>-181</v>
      </c>
      <c r="F103" s="14" t="s">
        <v>25</v>
      </c>
      <c r="G103" s="17">
        <v>2.58</v>
      </c>
      <c r="H103" s="16">
        <f>E103*G103</f>
        <v>-466.98</v>
      </c>
      <c r="J103" s="13" t="s">
        <v>43</v>
      </c>
      <c r="K103" s="8"/>
      <c r="L103" s="14" t="s">
        <v>13</v>
      </c>
      <c r="M103" s="8"/>
      <c r="N103" s="8"/>
      <c r="O103" s="14" t="s">
        <v>13</v>
      </c>
      <c r="P103" s="8"/>
      <c r="Q103" s="8">
        <f>SUM(Q94:Q102)</f>
        <v>28579.423500000008</v>
      </c>
    </row>
    <row r="104" spans="1:17" x14ac:dyDescent="0.25">
      <c r="A104" s="15" t="s">
        <v>46</v>
      </c>
      <c r="B104" s="16"/>
      <c r="C104" s="14" t="s">
        <v>24</v>
      </c>
      <c r="D104" s="16"/>
      <c r="E104" s="16">
        <v>-181</v>
      </c>
      <c r="F104" s="14" t="s">
        <v>25</v>
      </c>
      <c r="G104" s="17">
        <v>4.7424999999999997</v>
      </c>
      <c r="H104" s="16">
        <f>E104*G104</f>
        <v>-858.39249999999993</v>
      </c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47</v>
      </c>
      <c r="B105" s="16"/>
      <c r="C105" s="14" t="s">
        <v>24</v>
      </c>
      <c r="D105" s="16"/>
      <c r="E105" s="16">
        <v>-867</v>
      </c>
      <c r="F105" s="14" t="s">
        <v>25</v>
      </c>
      <c r="G105" s="17">
        <v>2.5874999999999999</v>
      </c>
      <c r="H105" s="16">
        <f>E105*G105</f>
        <v>-2243.3624999999997</v>
      </c>
      <c r="J105" s="13" t="s">
        <v>44</v>
      </c>
      <c r="K105" s="8"/>
      <c r="L105" s="14" t="s">
        <v>13</v>
      </c>
      <c r="M105" s="8"/>
      <c r="N105" s="8"/>
      <c r="O105" s="14" t="s">
        <v>13</v>
      </c>
      <c r="P105" s="8"/>
      <c r="Q105" s="8"/>
    </row>
    <row r="106" spans="1:17" x14ac:dyDescent="0.25">
      <c r="A106" s="15" t="s">
        <v>48</v>
      </c>
      <c r="B106" s="16"/>
      <c r="C106" s="14" t="s">
        <v>24</v>
      </c>
      <c r="D106" s="16"/>
      <c r="E106" s="16">
        <v>-1143</v>
      </c>
      <c r="F106" s="14" t="s">
        <v>25</v>
      </c>
      <c r="G106" s="17">
        <v>2.2650000000000001</v>
      </c>
      <c r="H106" s="16">
        <f>E106*G106</f>
        <v>-2588.895</v>
      </c>
      <c r="J106" s="15" t="s">
        <v>78</v>
      </c>
      <c r="K106" s="16"/>
      <c r="L106" s="14" t="s">
        <v>24</v>
      </c>
      <c r="M106" s="16"/>
      <c r="N106" s="16">
        <v>-352</v>
      </c>
      <c r="O106" s="14" t="s">
        <v>25</v>
      </c>
      <c r="P106" s="17">
        <v>2.6850000000000001</v>
      </c>
      <c r="Q106" s="16">
        <f>N106*P106</f>
        <v>-945.12</v>
      </c>
    </row>
    <row r="107" spans="1:17" x14ac:dyDescent="0.25">
      <c r="A107" s="15" t="s">
        <v>50</v>
      </c>
      <c r="B107" s="16"/>
      <c r="C107" s="14" t="s">
        <v>24</v>
      </c>
      <c r="D107" s="16"/>
      <c r="E107" s="16"/>
      <c r="F107" s="14" t="s">
        <v>25</v>
      </c>
      <c r="G107" s="16"/>
      <c r="H107" s="16">
        <v>-535</v>
      </c>
      <c r="J107" s="15" t="s">
        <v>47</v>
      </c>
      <c r="K107" s="16"/>
      <c r="L107" s="14" t="s">
        <v>24</v>
      </c>
      <c r="M107" s="16"/>
      <c r="N107" s="16">
        <v>-996</v>
      </c>
      <c r="O107" s="14" t="s">
        <v>25</v>
      </c>
      <c r="P107" s="17">
        <v>2.8050000000000002</v>
      </c>
      <c r="Q107" s="16">
        <f>N107*P107</f>
        <v>-2793.78</v>
      </c>
    </row>
    <row r="108" spans="1:17" x14ac:dyDescent="0.25">
      <c r="A108" s="15" t="s">
        <v>52</v>
      </c>
      <c r="B108" s="16">
        <v>-1104</v>
      </c>
      <c r="C108" s="14" t="s">
        <v>32</v>
      </c>
      <c r="D108" s="17">
        <f>H108/B108</f>
        <v>1.05</v>
      </c>
      <c r="E108" s="16">
        <v>-1104</v>
      </c>
      <c r="F108" s="14" t="s">
        <v>53</v>
      </c>
      <c r="G108" s="17">
        <v>1.05</v>
      </c>
      <c r="H108" s="16">
        <f>E108*G108</f>
        <v>-1159.2</v>
      </c>
      <c r="J108" s="15" t="s">
        <v>86</v>
      </c>
      <c r="K108" s="16"/>
      <c r="L108" s="14" t="s">
        <v>24</v>
      </c>
      <c r="M108" s="16"/>
      <c r="N108" s="16">
        <v>-75</v>
      </c>
      <c r="O108" s="14" t="s">
        <v>25</v>
      </c>
      <c r="P108" s="17">
        <v>2.54</v>
      </c>
      <c r="Q108" s="16">
        <f>N108*P108</f>
        <v>-190.5</v>
      </c>
    </row>
    <row r="109" spans="1:17" x14ac:dyDescent="0.25">
      <c r="A109" s="15" t="s">
        <v>54</v>
      </c>
      <c r="B109" s="16">
        <v>-2170</v>
      </c>
      <c r="C109" s="14" t="s">
        <v>32</v>
      </c>
      <c r="D109" s="17">
        <f>H109/B109</f>
        <v>1.4</v>
      </c>
      <c r="E109" s="16">
        <v>-2170</v>
      </c>
      <c r="F109" s="14" t="s">
        <v>53</v>
      </c>
      <c r="G109" s="17">
        <v>1.4</v>
      </c>
      <c r="H109" s="16">
        <f>E109*G109</f>
        <v>-3038</v>
      </c>
      <c r="J109" s="15" t="s">
        <v>48</v>
      </c>
      <c r="K109" s="16"/>
      <c r="L109" s="14" t="s">
        <v>24</v>
      </c>
      <c r="M109" s="16"/>
      <c r="N109" s="16">
        <v>-977</v>
      </c>
      <c r="O109" s="14" t="s">
        <v>25</v>
      </c>
      <c r="P109" s="17">
        <v>2.0499999999999998</v>
      </c>
      <c r="Q109" s="16">
        <f>N109*P109</f>
        <v>-2002.85</v>
      </c>
    </row>
    <row r="110" spans="1:17" x14ac:dyDescent="0.25">
      <c r="A110" s="15" t="s">
        <v>79</v>
      </c>
      <c r="B110" s="16"/>
      <c r="C110" s="14" t="s">
        <v>32</v>
      </c>
      <c r="D110" s="16"/>
      <c r="E110" s="16">
        <v>-44</v>
      </c>
      <c r="F110" s="14" t="s">
        <v>25</v>
      </c>
      <c r="G110" s="17">
        <v>0.65</v>
      </c>
      <c r="H110" s="16">
        <f>E110*G110</f>
        <v>-28.6</v>
      </c>
      <c r="J110" s="15" t="s">
        <v>50</v>
      </c>
      <c r="K110" s="16"/>
      <c r="L110" s="14" t="s">
        <v>24</v>
      </c>
      <c r="M110" s="16"/>
      <c r="N110" s="16"/>
      <c r="O110" s="14" t="s">
        <v>25</v>
      </c>
      <c r="P110" s="16"/>
      <c r="Q110" s="16">
        <v>-590</v>
      </c>
    </row>
    <row r="111" spans="1:17" x14ac:dyDescent="0.25">
      <c r="A111" s="13" t="s">
        <v>57</v>
      </c>
      <c r="B111" s="8"/>
      <c r="C111" s="14" t="s">
        <v>13</v>
      </c>
      <c r="D111" s="8"/>
      <c r="E111" s="8"/>
      <c r="F111" s="14" t="s">
        <v>13</v>
      </c>
      <c r="G111" s="8"/>
      <c r="H111" s="8">
        <f>SUM(H103:H110)</f>
        <v>-10918.429999999998</v>
      </c>
      <c r="J111" s="15" t="s">
        <v>52</v>
      </c>
      <c r="K111" s="16">
        <v>-1153</v>
      </c>
      <c r="L111" s="14" t="s">
        <v>32</v>
      </c>
      <c r="M111" s="17">
        <f>Q111/K111</f>
        <v>1.1299999999999999</v>
      </c>
      <c r="N111" s="16">
        <v>-1153</v>
      </c>
      <c r="O111" s="14" t="s">
        <v>53</v>
      </c>
      <c r="P111" s="17">
        <v>1.1299999999999999</v>
      </c>
      <c r="Q111" s="16">
        <f>N111*P111</f>
        <v>-1302.8899999999999</v>
      </c>
    </row>
    <row r="112" spans="1:17" x14ac:dyDescent="0.25">
      <c r="A112" s="15" t="s">
        <v>13</v>
      </c>
      <c r="B112" s="16"/>
      <c r="C112" s="14" t="s">
        <v>13</v>
      </c>
      <c r="D112" s="16"/>
      <c r="E112" s="16"/>
      <c r="F112" s="14" t="s">
        <v>13</v>
      </c>
      <c r="G112" s="16"/>
      <c r="H112" s="16"/>
      <c r="J112" s="15" t="s">
        <v>54</v>
      </c>
      <c r="K112" s="16">
        <v>-2185</v>
      </c>
      <c r="L112" s="14" t="s">
        <v>32</v>
      </c>
      <c r="M112" s="17">
        <f>Q112/K112</f>
        <v>1.5</v>
      </c>
      <c r="N112" s="16">
        <v>-2185</v>
      </c>
      <c r="O112" s="14" t="s">
        <v>53</v>
      </c>
      <c r="P112" s="17">
        <v>1.5</v>
      </c>
      <c r="Q112" s="16">
        <f>N112*P112</f>
        <v>-3277.5</v>
      </c>
    </row>
    <row r="113" spans="1:17" x14ac:dyDescent="0.25">
      <c r="A113" s="15" t="s">
        <v>58</v>
      </c>
      <c r="B113" s="16"/>
      <c r="C113" s="14" t="s">
        <v>13</v>
      </c>
      <c r="D113" s="16"/>
      <c r="E113" s="16"/>
      <c r="F113" s="14" t="s">
        <v>32</v>
      </c>
      <c r="G113" s="16"/>
      <c r="H113" s="16">
        <v>-65</v>
      </c>
      <c r="J113" s="15" t="s">
        <v>79</v>
      </c>
      <c r="K113" s="16"/>
      <c r="L113" s="14" t="s">
        <v>32</v>
      </c>
      <c r="M113" s="16"/>
      <c r="N113" s="16">
        <v>-61</v>
      </c>
      <c r="O113" s="14" t="s">
        <v>25</v>
      </c>
      <c r="P113" s="17">
        <v>0.65</v>
      </c>
      <c r="Q113" s="16">
        <f>N113*P113</f>
        <v>-39.65</v>
      </c>
    </row>
    <row r="114" spans="1:17" x14ac:dyDescent="0.25">
      <c r="A114" s="15" t="s">
        <v>59</v>
      </c>
      <c r="B114" s="16"/>
      <c r="C114" s="14" t="s">
        <v>13</v>
      </c>
      <c r="D114" s="16"/>
      <c r="E114" s="16"/>
      <c r="F114" s="14" t="s">
        <v>32</v>
      </c>
      <c r="G114" s="16"/>
      <c r="H114" s="16">
        <v>-560</v>
      </c>
      <c r="J114" s="13" t="s">
        <v>57</v>
      </c>
      <c r="K114" s="8"/>
      <c r="L114" s="14" t="s">
        <v>13</v>
      </c>
      <c r="M114" s="8"/>
      <c r="N114" s="8"/>
      <c r="O114" s="14" t="s">
        <v>13</v>
      </c>
      <c r="P114" s="8"/>
      <c r="Q114" s="8">
        <f>SUM(Q106:Q113)</f>
        <v>-11142.289999999999</v>
      </c>
    </row>
    <row r="115" spans="1:17" x14ac:dyDescent="0.25">
      <c r="A115" s="15" t="s">
        <v>60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-430</v>
      </c>
      <c r="J115" s="15" t="s">
        <v>13</v>
      </c>
      <c r="K115" s="16"/>
      <c r="L115" s="14" t="s">
        <v>13</v>
      </c>
      <c r="M115" s="16"/>
      <c r="N115" s="16"/>
      <c r="O115" s="14" t="s">
        <v>13</v>
      </c>
      <c r="P115" s="16"/>
      <c r="Q115" s="16"/>
    </row>
    <row r="116" spans="1:17" x14ac:dyDescent="0.25">
      <c r="A116" s="15" t="s">
        <v>61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-190</v>
      </c>
      <c r="J116" s="15" t="s">
        <v>58</v>
      </c>
      <c r="K116" s="16"/>
      <c r="L116" s="14" t="s">
        <v>13</v>
      </c>
      <c r="M116" s="16"/>
      <c r="N116" s="16"/>
      <c r="O116" s="14" t="s">
        <v>32</v>
      </c>
      <c r="P116" s="16"/>
      <c r="Q116" s="16">
        <v>-55</v>
      </c>
    </row>
    <row r="117" spans="1:17" x14ac:dyDescent="0.25">
      <c r="A117" s="15" t="s">
        <v>62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-275</v>
      </c>
      <c r="J117" s="15" t="s">
        <v>59</v>
      </c>
      <c r="K117" s="16"/>
      <c r="L117" s="14" t="s">
        <v>13</v>
      </c>
      <c r="M117" s="16"/>
      <c r="N117" s="16"/>
      <c r="O117" s="14" t="s">
        <v>32</v>
      </c>
      <c r="P117" s="16"/>
      <c r="Q117" s="16">
        <v>-360</v>
      </c>
    </row>
    <row r="118" spans="1:17" x14ac:dyDescent="0.25">
      <c r="A118" s="15" t="s">
        <v>63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-180</v>
      </c>
      <c r="J118" s="15" t="s">
        <v>88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-200</v>
      </c>
    </row>
    <row r="119" spans="1:17" x14ac:dyDescent="0.25">
      <c r="A119" s="15" t="s">
        <v>64</v>
      </c>
      <c r="B119" s="16"/>
      <c r="C119" s="14" t="s">
        <v>13</v>
      </c>
      <c r="D119" s="16"/>
      <c r="E119" s="16"/>
      <c r="F119" s="14" t="s">
        <v>25</v>
      </c>
      <c r="G119" s="16"/>
      <c r="H119" s="16">
        <v>-180</v>
      </c>
      <c r="J119" s="15" t="s">
        <v>60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-450</v>
      </c>
    </row>
    <row r="120" spans="1:17" x14ac:dyDescent="0.25">
      <c r="A120" s="15" t="s">
        <v>65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-270</v>
      </c>
      <c r="J120" s="15" t="s">
        <v>61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-170</v>
      </c>
    </row>
    <row r="121" spans="1:17" x14ac:dyDescent="0.25">
      <c r="A121" s="13" t="s">
        <v>66</v>
      </c>
      <c r="B121" s="8"/>
      <c r="C121" s="14" t="s">
        <v>13</v>
      </c>
      <c r="D121" s="8"/>
      <c r="E121" s="8"/>
      <c r="F121" s="14" t="s">
        <v>13</v>
      </c>
      <c r="G121" s="8"/>
      <c r="H121" s="8">
        <f>SUM(H113:H120)</f>
        <v>-2150</v>
      </c>
      <c r="J121" s="15" t="s">
        <v>62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-250</v>
      </c>
    </row>
    <row r="122" spans="1:17" x14ac:dyDescent="0.25">
      <c r="A122" s="13" t="s">
        <v>67</v>
      </c>
      <c r="B122" s="8"/>
      <c r="C122" s="14" t="s">
        <v>13</v>
      </c>
      <c r="D122" s="8"/>
      <c r="E122" s="8"/>
      <c r="F122" s="14" t="s">
        <v>13</v>
      </c>
      <c r="G122" s="8"/>
      <c r="H122" s="8">
        <f>SUM(H111,H121)</f>
        <v>-13068.429999999998</v>
      </c>
      <c r="J122" s="15" t="s">
        <v>63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-175</v>
      </c>
    </row>
    <row r="123" spans="1:17" x14ac:dyDescent="0.25">
      <c r="A123" s="13" t="s">
        <v>68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SUM(H100,H122)</f>
        <v>16952.355775000004</v>
      </c>
      <c r="J123" s="15" t="s">
        <v>64</v>
      </c>
      <c r="K123" s="16"/>
      <c r="L123" s="14" t="s">
        <v>13</v>
      </c>
      <c r="M123" s="16"/>
      <c r="N123" s="16"/>
      <c r="O123" s="14" t="s">
        <v>25</v>
      </c>
      <c r="P123" s="16"/>
      <c r="Q123" s="16">
        <v>-190</v>
      </c>
    </row>
    <row r="124" spans="1:17" x14ac:dyDescent="0.25">
      <c r="A124" s="15" t="s">
        <v>13</v>
      </c>
      <c r="B124" s="16"/>
      <c r="C124" s="14" t="s">
        <v>13</v>
      </c>
      <c r="D124" s="16"/>
      <c r="E124" s="16"/>
      <c r="F124" s="14" t="s">
        <v>13</v>
      </c>
      <c r="G124" s="16"/>
      <c r="H124" s="16"/>
      <c r="J124" s="15" t="s">
        <v>65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-350</v>
      </c>
    </row>
    <row r="125" spans="1:17" x14ac:dyDescent="0.25">
      <c r="A125" s="13" t="s">
        <v>69</v>
      </c>
      <c r="B125" s="8"/>
      <c r="C125" s="14" t="s">
        <v>13</v>
      </c>
      <c r="D125" s="8"/>
      <c r="E125" s="9">
        <v>0.95</v>
      </c>
      <c r="F125" s="14" t="s">
        <v>13</v>
      </c>
      <c r="G125" s="8"/>
      <c r="H125" s="8"/>
      <c r="J125" s="13" t="s">
        <v>66</v>
      </c>
      <c r="K125" s="8"/>
      <c r="L125" s="14" t="s">
        <v>13</v>
      </c>
      <c r="M125" s="8"/>
      <c r="N125" s="8"/>
      <c r="O125" s="14" t="s">
        <v>13</v>
      </c>
      <c r="P125" s="8"/>
      <c r="Q125" s="8">
        <f>SUM(Q116:Q124)</f>
        <v>-2200</v>
      </c>
    </row>
    <row r="126" spans="1:17" x14ac:dyDescent="0.25">
      <c r="J126" s="13" t="s">
        <v>67</v>
      </c>
      <c r="K126" s="8"/>
      <c r="L126" s="14" t="s">
        <v>13</v>
      </c>
      <c r="M126" s="8"/>
      <c r="N126" s="8"/>
      <c r="O126" s="14" t="s">
        <v>13</v>
      </c>
      <c r="P126" s="8"/>
      <c r="Q126" s="8">
        <f>SUM(Q114,Q125)</f>
        <v>-13342.289999999999</v>
      </c>
    </row>
    <row r="127" spans="1:17" x14ac:dyDescent="0.25">
      <c r="J127" s="13" t="s">
        <v>68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SUM(Q103,Q126)</f>
        <v>15237.133500000009</v>
      </c>
    </row>
    <row r="128" spans="1:17" x14ac:dyDescent="0.25">
      <c r="J128" s="15" t="s">
        <v>13</v>
      </c>
      <c r="K128" s="16"/>
      <c r="L128" s="14" t="s">
        <v>13</v>
      </c>
      <c r="M128" s="16"/>
      <c r="N128" s="16"/>
      <c r="O128" s="14" t="s">
        <v>13</v>
      </c>
      <c r="P128" s="16"/>
      <c r="Q128" s="16"/>
    </row>
    <row r="129" spans="1:17" x14ac:dyDescent="0.25">
      <c r="A129" s="12" t="s">
        <v>74</v>
      </c>
      <c r="J129" s="13" t="s">
        <v>69</v>
      </c>
      <c r="K129" s="8"/>
      <c r="L129" s="14" t="s">
        <v>13</v>
      </c>
      <c r="M129" s="8"/>
      <c r="N129" s="9">
        <v>0.99</v>
      </c>
      <c r="O129" s="14" t="s">
        <v>13</v>
      </c>
      <c r="P129" s="8"/>
      <c r="Q129" s="8"/>
    </row>
    <row r="131" spans="1:17" x14ac:dyDescent="0.25">
      <c r="A131" s="12" t="s">
        <v>80</v>
      </c>
    </row>
    <row r="132" spans="1:17" x14ac:dyDescent="0.25">
      <c r="A132" s="12" t="s">
        <v>81</v>
      </c>
    </row>
    <row r="133" spans="1:17" x14ac:dyDescent="0.25">
      <c r="J133" s="12" t="s">
        <v>74</v>
      </c>
    </row>
    <row r="134" spans="1:17" x14ac:dyDescent="0.25">
      <c r="A134" s="12" t="s">
        <v>82</v>
      </c>
    </row>
    <row r="135" spans="1:17" x14ac:dyDescent="0.25">
      <c r="A135" s="12" t="s">
        <v>83</v>
      </c>
      <c r="J135" s="12" t="s">
        <v>80</v>
      </c>
    </row>
    <row r="136" spans="1:17" x14ac:dyDescent="0.25">
      <c r="J136" s="12" t="s">
        <v>81</v>
      </c>
    </row>
    <row r="138" spans="1:17" x14ac:dyDescent="0.25">
      <c r="J138" s="12" t="s">
        <v>82</v>
      </c>
    </row>
    <row r="139" spans="1:17" x14ac:dyDescent="0.25">
      <c r="J139" s="1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55B1-6D51-43C1-9436-2A8E64A23742}">
  <dimension ref="A1:Q142"/>
  <sheetViews>
    <sheetView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90</v>
      </c>
      <c r="J5" s="12" t="s">
        <v>7</v>
      </c>
      <c r="K5" s="12" t="s">
        <v>90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7660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7660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7280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7280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6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4.2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7280</v>
      </c>
      <c r="F16" s="14" t="s">
        <v>25</v>
      </c>
      <c r="G16" s="17">
        <v>4.654325</v>
      </c>
      <c r="H16" s="16">
        <f t="shared" ref="H16:H23" si="0">E16*G16</f>
        <v>33883.485999999997</v>
      </c>
      <c r="J16" s="15" t="s">
        <v>23</v>
      </c>
      <c r="K16" s="16"/>
      <c r="L16" s="14" t="s">
        <v>24</v>
      </c>
      <c r="M16" s="16"/>
      <c r="N16" s="16">
        <v>7280</v>
      </c>
      <c r="O16" s="14" t="s">
        <v>25</v>
      </c>
      <c r="P16" s="17">
        <v>4.4132300000000004</v>
      </c>
      <c r="Q16" s="16">
        <f t="shared" ref="Q16:Q23" si="1">N16*P16</f>
        <v>32128.314400000003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7280</v>
      </c>
      <c r="F17" s="14" t="s">
        <v>25</v>
      </c>
      <c r="G17" s="17">
        <v>0.14893999999999999</v>
      </c>
      <c r="H17" s="16">
        <f t="shared" si="0"/>
        <v>1084.2831999999999</v>
      </c>
      <c r="J17" s="15" t="s">
        <v>26</v>
      </c>
      <c r="K17" s="16"/>
      <c r="L17" s="14" t="s">
        <v>24</v>
      </c>
      <c r="M17" s="16"/>
      <c r="N17" s="16">
        <v>7280</v>
      </c>
      <c r="O17" s="14" t="s">
        <v>25</v>
      </c>
      <c r="P17" s="17">
        <v>0.14122750000000001</v>
      </c>
      <c r="Q17" s="16">
        <f t="shared" si="1"/>
        <v>1028.1362000000001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7280</v>
      </c>
      <c r="F18" s="14" t="s">
        <v>25</v>
      </c>
      <c r="G18" s="17">
        <v>5.0000000000000001E-3</v>
      </c>
      <c r="H18" s="16">
        <f t="shared" si="0"/>
        <v>36.4</v>
      </c>
      <c r="J18" s="15" t="s">
        <v>27</v>
      </c>
      <c r="K18" s="16"/>
      <c r="L18" s="14" t="s">
        <v>13</v>
      </c>
      <c r="M18" s="16"/>
      <c r="N18" s="16">
        <v>7280</v>
      </c>
      <c r="O18" s="14" t="s">
        <v>25</v>
      </c>
      <c r="P18" s="17">
        <v>5.0000000000000001E-3</v>
      </c>
      <c r="Q18" s="16">
        <f t="shared" si="1"/>
        <v>36.4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7280</v>
      </c>
      <c r="F19" s="14" t="s">
        <v>25</v>
      </c>
      <c r="G19" s="17">
        <v>0.21199999999999999</v>
      </c>
      <c r="H19" s="16">
        <f t="shared" si="0"/>
        <v>1543.36</v>
      </c>
      <c r="J19" s="15" t="s">
        <v>28</v>
      </c>
      <c r="K19" s="16"/>
      <c r="L19" s="14" t="s">
        <v>13</v>
      </c>
      <c r="M19" s="16"/>
      <c r="N19" s="16">
        <v>7280</v>
      </c>
      <c r="O19" s="14" t="s">
        <v>25</v>
      </c>
      <c r="P19" s="17">
        <v>0.2205</v>
      </c>
      <c r="Q19" s="16">
        <f t="shared" si="1"/>
        <v>1605.24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7280</v>
      </c>
      <c r="F20" s="14" t="s">
        <v>25</v>
      </c>
      <c r="G20" s="17">
        <v>0.1007</v>
      </c>
      <c r="H20" s="16">
        <f t="shared" si="0"/>
        <v>733.096</v>
      </c>
      <c r="J20" s="15" t="s">
        <v>29</v>
      </c>
      <c r="K20" s="16"/>
      <c r="L20" s="14" t="s">
        <v>13</v>
      </c>
      <c r="M20" s="16"/>
      <c r="N20" s="16">
        <v>7280</v>
      </c>
      <c r="O20" s="14" t="s">
        <v>25</v>
      </c>
      <c r="P20" s="17">
        <v>0.1007</v>
      </c>
      <c r="Q20" s="16">
        <f t="shared" si="1"/>
        <v>733.096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-7280</v>
      </c>
      <c r="F21" s="14" t="s">
        <v>25</v>
      </c>
      <c r="G21" s="17">
        <v>0.01</v>
      </c>
      <c r="H21" s="16">
        <f t="shared" si="0"/>
        <v>-72.8</v>
      </c>
      <c r="J21" s="15" t="s">
        <v>30</v>
      </c>
      <c r="K21" s="16"/>
      <c r="L21" s="14" t="s">
        <v>13</v>
      </c>
      <c r="M21" s="16"/>
      <c r="N21" s="16">
        <v>-7280</v>
      </c>
      <c r="O21" s="14" t="s">
        <v>25</v>
      </c>
      <c r="P21" s="17">
        <v>0.01</v>
      </c>
      <c r="Q21" s="16">
        <f t="shared" si="1"/>
        <v>-72.8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7280</v>
      </c>
      <c r="F22" s="14" t="s">
        <v>32</v>
      </c>
      <c r="G22" s="17">
        <v>0.189</v>
      </c>
      <c r="H22" s="16">
        <f t="shared" si="0"/>
        <v>1375.92</v>
      </c>
      <c r="J22" s="15" t="s">
        <v>31</v>
      </c>
      <c r="K22" s="16"/>
      <c r="L22" s="14" t="s">
        <v>13</v>
      </c>
      <c r="M22" s="16"/>
      <c r="N22" s="16">
        <v>7280</v>
      </c>
      <c r="O22" s="14" t="s">
        <v>32</v>
      </c>
      <c r="P22" s="17">
        <v>0.189</v>
      </c>
      <c r="Q22" s="16">
        <f t="shared" si="1"/>
        <v>1375.92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136</v>
      </c>
      <c r="F23" s="14" t="s">
        <v>25</v>
      </c>
      <c r="G23" s="17">
        <v>4.1849999999999996</v>
      </c>
      <c r="H23" s="16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39152.905199999994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37382.726599999995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64.599999999999994</v>
      </c>
      <c r="C26" s="14" t="s">
        <v>25</v>
      </c>
      <c r="D26" s="17">
        <f>H26/B26</f>
        <v>28.554625000000005</v>
      </c>
      <c r="E26" s="17">
        <v>0.38</v>
      </c>
      <c r="F26" s="14" t="s">
        <v>37</v>
      </c>
      <c r="G26" s="16">
        <v>4854.2862500000001</v>
      </c>
      <c r="H26" s="16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5" t="s">
        <v>38</v>
      </c>
      <c r="B27" s="18">
        <v>7.5</v>
      </c>
      <c r="C27" s="14" t="s">
        <v>25</v>
      </c>
      <c r="D27" s="17">
        <f>H27/B27</f>
        <v>25.925000000000001</v>
      </c>
      <c r="E27" s="17">
        <v>0.05</v>
      </c>
      <c r="F27" s="14" t="s">
        <v>37</v>
      </c>
      <c r="G27" s="16">
        <v>3888.75</v>
      </c>
      <c r="H27" s="16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0.05</v>
      </c>
      <c r="F28" s="14" t="s">
        <v>37</v>
      </c>
      <c r="G28" s="16">
        <v>7964.5</v>
      </c>
      <c r="H28" s="16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5" t="s">
        <v>40</v>
      </c>
      <c r="B29" s="16"/>
      <c r="C29" s="14" t="s">
        <v>25</v>
      </c>
      <c r="D29" s="16"/>
      <c r="E29" s="17">
        <v>0.53</v>
      </c>
      <c r="F29" s="14" t="s">
        <v>37</v>
      </c>
      <c r="G29" s="16">
        <v>50</v>
      </c>
      <c r="H29" s="16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5" t="s">
        <v>41</v>
      </c>
      <c r="B30" s="18">
        <v>7.5</v>
      </c>
      <c r="C30" s="14" t="s">
        <v>13</v>
      </c>
      <c r="D30" s="18">
        <f>H30/B30</f>
        <v>6</v>
      </c>
      <c r="E30" s="17">
        <v>0.05</v>
      </c>
      <c r="F30" s="14" t="s">
        <v>37</v>
      </c>
      <c r="G30" s="16">
        <v>900</v>
      </c>
      <c r="H30" s="16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5" t="s">
        <v>13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5" t="s">
        <v>42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5" t="s">
        <v>13</v>
      </c>
      <c r="B33" s="16"/>
      <c r="C33" s="14" t="s">
        <v>13</v>
      </c>
      <c r="D33" s="16"/>
      <c r="E33" s="16"/>
      <c r="F33" s="14" t="s">
        <v>13</v>
      </c>
      <c r="G33" s="16"/>
      <c r="H33" s="16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3" t="s">
        <v>43</v>
      </c>
      <c r="B34" s="8"/>
      <c r="C34" s="14" t="s">
        <v>13</v>
      </c>
      <c r="D34" s="8"/>
      <c r="E34" s="8"/>
      <c r="F34" s="14" t="s">
        <v>13</v>
      </c>
      <c r="G34" s="8"/>
      <c r="H34" s="8">
        <f>SUM(H24:H33)</f>
        <v>41661.69647499999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5" t="s">
        <v>13</v>
      </c>
      <c r="B35" s="16"/>
      <c r="C35" s="14" t="s">
        <v>13</v>
      </c>
      <c r="D35" s="16"/>
      <c r="E35" s="16"/>
      <c r="F35" s="14" t="s">
        <v>13</v>
      </c>
      <c r="G35" s="16"/>
      <c r="H35" s="16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39815.254099999991</v>
      </c>
    </row>
    <row r="36" spans="1:17" x14ac:dyDescent="0.25">
      <c r="A36" s="13" t="s">
        <v>44</v>
      </c>
      <c r="B36" s="8"/>
      <c r="C36" s="14" t="s">
        <v>13</v>
      </c>
      <c r="D36" s="8"/>
      <c r="E36" s="8"/>
      <c r="F36" s="14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5" t="s">
        <v>45</v>
      </c>
      <c r="B37" s="16"/>
      <c r="C37" s="14" t="s">
        <v>24</v>
      </c>
      <c r="D37" s="16"/>
      <c r="E37" s="16">
        <v>-361</v>
      </c>
      <c r="F37" s="14" t="s">
        <v>25</v>
      </c>
      <c r="G37" s="17">
        <v>2.58</v>
      </c>
      <c r="H37" s="16">
        <f t="shared" ref="H37:H42" si="2">E37*G37</f>
        <v>-931.38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5" t="s">
        <v>46</v>
      </c>
      <c r="B38" s="16"/>
      <c r="C38" s="14" t="s">
        <v>24</v>
      </c>
      <c r="D38" s="16"/>
      <c r="E38" s="16">
        <v>-276</v>
      </c>
      <c r="F38" s="14" t="s">
        <v>25</v>
      </c>
      <c r="G38" s="17">
        <v>4.7424999999999997</v>
      </c>
      <c r="H38" s="16">
        <f t="shared" si="2"/>
        <v>-1308.9299999999998</v>
      </c>
      <c r="J38" s="15" t="s">
        <v>45</v>
      </c>
      <c r="K38" s="16"/>
      <c r="L38" s="14" t="s">
        <v>24</v>
      </c>
      <c r="M38" s="16"/>
      <c r="N38" s="16">
        <v>-709</v>
      </c>
      <c r="O38" s="14" t="s">
        <v>25</v>
      </c>
      <c r="P38" s="17">
        <v>2.6850000000000001</v>
      </c>
      <c r="Q38" s="16">
        <f t="shared" ref="Q38:Q43" si="3">N38*P38</f>
        <v>-1903.665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-1530</v>
      </c>
      <c r="F39" s="14" t="s">
        <v>25</v>
      </c>
      <c r="G39" s="17">
        <v>2.5874999999999999</v>
      </c>
      <c r="H39" s="16">
        <f t="shared" si="2"/>
        <v>-3958.875</v>
      </c>
      <c r="J39" s="15" t="s">
        <v>47</v>
      </c>
      <c r="K39" s="16"/>
      <c r="L39" s="14" t="s">
        <v>24</v>
      </c>
      <c r="M39" s="16"/>
      <c r="N39" s="16">
        <v>-1010</v>
      </c>
      <c r="O39" s="14" t="s">
        <v>25</v>
      </c>
      <c r="P39" s="17">
        <v>2.8050000000000002</v>
      </c>
      <c r="Q39" s="16">
        <f t="shared" si="3"/>
        <v>-2833.05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-1584</v>
      </c>
      <c r="F40" s="14" t="s">
        <v>25</v>
      </c>
      <c r="G40" s="17">
        <v>2.2650000000000001</v>
      </c>
      <c r="H40" s="16">
        <f t="shared" si="2"/>
        <v>-3587.76</v>
      </c>
      <c r="J40" s="15" t="s">
        <v>86</v>
      </c>
      <c r="K40" s="16"/>
      <c r="L40" s="14" t="s">
        <v>24</v>
      </c>
      <c r="M40" s="16"/>
      <c r="N40" s="16">
        <v>-535</v>
      </c>
      <c r="O40" s="14" t="s">
        <v>25</v>
      </c>
      <c r="P40" s="17">
        <v>2.54</v>
      </c>
      <c r="Q40" s="16">
        <f t="shared" si="3"/>
        <v>-1358.9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-40</v>
      </c>
      <c r="F41" s="14" t="s">
        <v>25</v>
      </c>
      <c r="G41" s="17">
        <v>3.35</v>
      </c>
      <c r="H41" s="16">
        <f t="shared" si="2"/>
        <v>-134</v>
      </c>
      <c r="J41" s="15" t="s">
        <v>48</v>
      </c>
      <c r="K41" s="16"/>
      <c r="L41" s="14" t="s">
        <v>24</v>
      </c>
      <c r="M41" s="16"/>
      <c r="N41" s="16">
        <v>-1159</v>
      </c>
      <c r="O41" s="14" t="s">
        <v>25</v>
      </c>
      <c r="P41" s="17">
        <v>2.0499999999999998</v>
      </c>
      <c r="Q41" s="16">
        <f t="shared" si="3"/>
        <v>-2375.9499999999998</v>
      </c>
    </row>
    <row r="42" spans="1:17" x14ac:dyDescent="0.25">
      <c r="A42" s="15" t="s">
        <v>33</v>
      </c>
      <c r="B42" s="16"/>
      <c r="C42" s="14" t="s">
        <v>24</v>
      </c>
      <c r="D42" s="16"/>
      <c r="E42" s="16">
        <v>-136</v>
      </c>
      <c r="F42" s="14" t="s">
        <v>25</v>
      </c>
      <c r="G42" s="17">
        <v>4.1849999999999996</v>
      </c>
      <c r="H42" s="16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5" t="s">
        <v>50</v>
      </c>
      <c r="B43" s="16"/>
      <c r="C43" s="14" t="s">
        <v>24</v>
      </c>
      <c r="D43" s="16"/>
      <c r="E43" s="16"/>
      <c r="F43" s="14" t="s">
        <v>25</v>
      </c>
      <c r="G43" s="16"/>
      <c r="H43" s="16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5" t="s">
        <v>51</v>
      </c>
      <c r="B44" s="16"/>
      <c r="C44" s="14" t="s">
        <v>24</v>
      </c>
      <c r="D44" s="16"/>
      <c r="E44" s="16"/>
      <c r="F44" s="14" t="s">
        <v>25</v>
      </c>
      <c r="G44" s="16"/>
      <c r="H44" s="16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5" t="s">
        <v>52</v>
      </c>
      <c r="B45" s="16">
        <v>-2409</v>
      </c>
      <c r="C45" s="14" t="s">
        <v>32</v>
      </c>
      <c r="D45" s="17">
        <f>H45/B45</f>
        <v>1.05</v>
      </c>
      <c r="E45" s="16">
        <v>-2409</v>
      </c>
      <c r="F45" s="14" t="s">
        <v>53</v>
      </c>
      <c r="G45" s="17">
        <v>1.05</v>
      </c>
      <c r="H45" s="16">
        <f>E45*G45</f>
        <v>-2529.4500000000003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5" t="s">
        <v>54</v>
      </c>
      <c r="B46" s="16">
        <v>-1424</v>
      </c>
      <c r="C46" s="14" t="s">
        <v>32</v>
      </c>
      <c r="D46" s="17">
        <f>H46/B46</f>
        <v>1.4</v>
      </c>
      <c r="E46" s="16">
        <v>-1424</v>
      </c>
      <c r="F46" s="14" t="s">
        <v>53</v>
      </c>
      <c r="G46" s="17">
        <v>1.4</v>
      </c>
      <c r="H46" s="16">
        <f>E46*G46</f>
        <v>-1993.6</v>
      </c>
      <c r="J46" s="15" t="s">
        <v>52</v>
      </c>
      <c r="K46" s="16">
        <v>-2696</v>
      </c>
      <c r="L46" s="14" t="s">
        <v>32</v>
      </c>
      <c r="M46" s="17">
        <f>Q46/K46</f>
        <v>1.1299999999999999</v>
      </c>
      <c r="N46" s="16">
        <v>-2696</v>
      </c>
      <c r="O46" s="14" t="s">
        <v>53</v>
      </c>
      <c r="P46" s="17">
        <v>1.1299999999999999</v>
      </c>
      <c r="Q46" s="16">
        <f>N46*P46</f>
        <v>-3046.4799999999996</v>
      </c>
    </row>
    <row r="47" spans="1:17" x14ac:dyDescent="0.25">
      <c r="A47" s="15" t="s">
        <v>55</v>
      </c>
      <c r="B47" s="16">
        <v>-488</v>
      </c>
      <c r="C47" s="14" t="s">
        <v>32</v>
      </c>
      <c r="D47" s="17">
        <f>H47/B47</f>
        <v>1.3</v>
      </c>
      <c r="E47" s="16">
        <v>-488</v>
      </c>
      <c r="F47" s="14" t="s">
        <v>53</v>
      </c>
      <c r="G47" s="17">
        <v>1.3</v>
      </c>
      <c r="H47" s="16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5" t="s">
        <v>56</v>
      </c>
      <c r="B48" s="16"/>
      <c r="C48" s="14" t="s">
        <v>32</v>
      </c>
      <c r="D48" s="16"/>
      <c r="E48" s="16">
        <v>-44</v>
      </c>
      <c r="F48" s="14" t="s">
        <v>25</v>
      </c>
      <c r="G48" s="17">
        <v>0.65</v>
      </c>
      <c r="H48" s="16">
        <f>E48*G48</f>
        <v>-28.6</v>
      </c>
      <c r="J48" s="15" t="s">
        <v>54</v>
      </c>
      <c r="K48" s="16">
        <v>-1480</v>
      </c>
      <c r="L48" s="14" t="s">
        <v>32</v>
      </c>
      <c r="M48" s="17">
        <f>Q48/K48</f>
        <v>1.5</v>
      </c>
      <c r="N48" s="16">
        <v>-1480</v>
      </c>
      <c r="O48" s="14" t="s">
        <v>53</v>
      </c>
      <c r="P48" s="17">
        <v>1.5</v>
      </c>
      <c r="Q48" s="16">
        <f>N48*P48</f>
        <v>-2220</v>
      </c>
    </row>
    <row r="49" spans="1:17" x14ac:dyDescent="0.25">
      <c r="A49" s="13" t="s">
        <v>57</v>
      </c>
      <c r="B49" s="8"/>
      <c r="C49" s="14" t="s">
        <v>13</v>
      </c>
      <c r="D49" s="8"/>
      <c r="E49" s="8"/>
      <c r="F49" s="14" t="s">
        <v>13</v>
      </c>
      <c r="G49" s="8"/>
      <c r="H49" s="8">
        <f>SUM(H37:H48)</f>
        <v>-16391.154999999999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5" t="s">
        <v>13</v>
      </c>
      <c r="B50" s="16"/>
      <c r="C50" s="14" t="s">
        <v>13</v>
      </c>
      <c r="D50" s="16"/>
      <c r="E50" s="16"/>
      <c r="F50" s="14" t="s">
        <v>13</v>
      </c>
      <c r="G50" s="16"/>
      <c r="H50" s="16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-15962.494999999997</v>
      </c>
    </row>
    <row r="51" spans="1:17" x14ac:dyDescent="0.25">
      <c r="A51" s="15" t="s">
        <v>58</v>
      </c>
      <c r="B51" s="16"/>
      <c r="C51" s="14" t="s">
        <v>13</v>
      </c>
      <c r="D51" s="16"/>
      <c r="E51" s="16"/>
      <c r="F51" s="14" t="s">
        <v>32</v>
      </c>
      <c r="G51" s="16"/>
      <c r="H51" s="16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5" t="s">
        <v>59</v>
      </c>
      <c r="B52" s="16"/>
      <c r="C52" s="14" t="s">
        <v>13</v>
      </c>
      <c r="D52" s="16"/>
      <c r="E52" s="16"/>
      <c r="F52" s="14" t="s">
        <v>32</v>
      </c>
      <c r="G52" s="16"/>
      <c r="H52" s="16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5" t="s">
        <v>60</v>
      </c>
      <c r="B53" s="16"/>
      <c r="C53" s="14" t="s">
        <v>13</v>
      </c>
      <c r="D53" s="16"/>
      <c r="E53" s="16"/>
      <c r="F53" s="14" t="s">
        <v>32</v>
      </c>
      <c r="G53" s="16"/>
      <c r="H53" s="16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5" t="s">
        <v>61</v>
      </c>
      <c r="B54" s="16"/>
      <c r="C54" s="14" t="s">
        <v>13</v>
      </c>
      <c r="D54" s="16"/>
      <c r="E54" s="16"/>
      <c r="F54" s="14" t="s">
        <v>32</v>
      </c>
      <c r="G54" s="16"/>
      <c r="H54" s="16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5" t="s">
        <v>62</v>
      </c>
      <c r="B55" s="16"/>
      <c r="C55" s="14" t="s">
        <v>13</v>
      </c>
      <c r="D55" s="16"/>
      <c r="E55" s="16"/>
      <c r="F55" s="14" t="s">
        <v>32</v>
      </c>
      <c r="G55" s="16"/>
      <c r="H55" s="16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5" t="s">
        <v>63</v>
      </c>
      <c r="B56" s="16"/>
      <c r="C56" s="14" t="s">
        <v>13</v>
      </c>
      <c r="D56" s="16"/>
      <c r="E56" s="16"/>
      <c r="F56" s="14" t="s">
        <v>32</v>
      </c>
      <c r="G56" s="16"/>
      <c r="H56" s="16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5" t="s">
        <v>64</v>
      </c>
      <c r="B57" s="16"/>
      <c r="C57" s="14" t="s">
        <v>13</v>
      </c>
      <c r="D57" s="16"/>
      <c r="E57" s="16"/>
      <c r="F57" s="14" t="s">
        <v>25</v>
      </c>
      <c r="G57" s="16"/>
      <c r="H57" s="16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5" t="s">
        <v>65</v>
      </c>
      <c r="B58" s="16"/>
      <c r="C58" s="14" t="s">
        <v>13</v>
      </c>
      <c r="D58" s="16"/>
      <c r="E58" s="16"/>
      <c r="F58" s="14" t="s">
        <v>32</v>
      </c>
      <c r="G58" s="16"/>
      <c r="H58" s="16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13" t="s">
        <v>66</v>
      </c>
      <c r="B59" s="8"/>
      <c r="C59" s="14" t="s">
        <v>13</v>
      </c>
      <c r="D59" s="8"/>
      <c r="E59" s="8"/>
      <c r="F59" s="14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13" t="s">
        <v>67</v>
      </c>
      <c r="B60" s="8"/>
      <c r="C60" s="14" t="s">
        <v>13</v>
      </c>
      <c r="D60" s="8"/>
      <c r="E60" s="8"/>
      <c r="F60" s="14" t="s">
        <v>13</v>
      </c>
      <c r="G60" s="8"/>
      <c r="H60" s="8">
        <f>SUM(H49,H59)</f>
        <v>-19116.154999999999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13" t="s">
        <v>68</v>
      </c>
      <c r="B61" s="8"/>
      <c r="C61" s="14" t="s">
        <v>13</v>
      </c>
      <c r="D61" s="8"/>
      <c r="E61" s="8"/>
      <c r="F61" s="14" t="s">
        <v>13</v>
      </c>
      <c r="G61" s="8"/>
      <c r="H61" s="8">
        <f>SUM(H34,H60)</f>
        <v>22545.541474999991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5" t="s">
        <v>13</v>
      </c>
      <c r="B62" s="16"/>
      <c r="C62" s="14" t="s">
        <v>13</v>
      </c>
      <c r="D62" s="16"/>
      <c r="E62" s="16"/>
      <c r="F62" s="14" t="s">
        <v>13</v>
      </c>
      <c r="G62" s="16"/>
      <c r="H62" s="16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-18752.494999999995</v>
      </c>
    </row>
    <row r="63" spans="1:17" x14ac:dyDescent="0.25">
      <c r="A63" s="13" t="s">
        <v>69</v>
      </c>
      <c r="B63" s="8"/>
      <c r="C63" s="14" t="s">
        <v>13</v>
      </c>
      <c r="D63" s="8"/>
      <c r="E63" s="9">
        <v>1.08</v>
      </c>
      <c r="F63" s="14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21062.759099999996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A65" s="12" t="s">
        <v>70</v>
      </c>
      <c r="J65" s="13" t="s">
        <v>69</v>
      </c>
      <c r="K65" s="8"/>
      <c r="L65" s="14" t="s">
        <v>13</v>
      </c>
      <c r="M65" s="8"/>
      <c r="N65" s="9">
        <v>1.1399999999999999</v>
      </c>
      <c r="O65" s="14" t="s">
        <v>13</v>
      </c>
      <c r="P65" s="8"/>
      <c r="Q65" s="8"/>
    </row>
    <row r="66" spans="1:17" x14ac:dyDescent="0.25">
      <c r="A66" s="12" t="s">
        <v>71</v>
      </c>
    </row>
    <row r="67" spans="1:17" x14ac:dyDescent="0.25">
      <c r="A67" s="12" t="s">
        <v>72</v>
      </c>
      <c r="J67" s="12" t="s">
        <v>70</v>
      </c>
    </row>
    <row r="68" spans="1:17" x14ac:dyDescent="0.25">
      <c r="A68" s="12" t="s">
        <v>73</v>
      </c>
      <c r="J68" s="12" t="s">
        <v>71</v>
      </c>
    </row>
    <row r="69" spans="1:17" x14ac:dyDescent="0.25">
      <c r="J69" s="12" t="s">
        <v>72</v>
      </c>
    </row>
    <row r="70" spans="1:17" x14ac:dyDescent="0.25">
      <c r="A70" s="12" t="s">
        <v>74</v>
      </c>
      <c r="J70" s="12" t="s">
        <v>73</v>
      </c>
    </row>
    <row r="72" spans="1:17" x14ac:dyDescent="0.25">
      <c r="A72" t="s">
        <v>75</v>
      </c>
      <c r="J72" s="12" t="s">
        <v>74</v>
      </c>
    </row>
    <row r="73" spans="1:17" x14ac:dyDescent="0.25">
      <c r="A73" s="12" t="s">
        <v>1</v>
      </c>
      <c r="B73" s="12" t="s">
        <v>2</v>
      </c>
    </row>
    <row r="74" spans="1:17" x14ac:dyDescent="0.25">
      <c r="A74" s="12" t="s">
        <v>3</v>
      </c>
      <c r="B74" s="12" t="s">
        <v>4</v>
      </c>
      <c r="J74" t="s">
        <v>75</v>
      </c>
    </row>
    <row r="75" spans="1:17" x14ac:dyDescent="0.25">
      <c r="A75" s="12" t="s">
        <v>5</v>
      </c>
      <c r="B75" s="12" t="s">
        <v>6</v>
      </c>
      <c r="J75" s="12" t="s">
        <v>1</v>
      </c>
      <c r="K75" s="12" t="s">
        <v>2</v>
      </c>
    </row>
    <row r="76" spans="1:17" x14ac:dyDescent="0.25">
      <c r="A76" s="12" t="s">
        <v>7</v>
      </c>
      <c r="B76" s="12" t="s">
        <v>90</v>
      </c>
      <c r="J76" s="12" t="s">
        <v>3</v>
      </c>
      <c r="K76" s="12" t="s">
        <v>84</v>
      </c>
    </row>
    <row r="77" spans="1:17" x14ac:dyDescent="0.25">
      <c r="A77" s="12" t="s">
        <v>9</v>
      </c>
      <c r="B77" s="12" t="s">
        <v>10</v>
      </c>
      <c r="J77" s="12" t="s">
        <v>5</v>
      </c>
      <c r="K77" s="12" t="s">
        <v>6</v>
      </c>
    </row>
    <row r="78" spans="1:17" x14ac:dyDescent="0.25">
      <c r="J78" s="12" t="s">
        <v>7</v>
      </c>
      <c r="K78" s="12" t="s">
        <v>90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2" t="s">
        <v>9</v>
      </c>
      <c r="K79" s="12" t="s">
        <v>10</v>
      </c>
    </row>
    <row r="80" spans="1:17" x14ac:dyDescent="0.25">
      <c r="A80" s="13" t="s">
        <v>18</v>
      </c>
      <c r="B80" s="8"/>
      <c r="C80" s="14" t="s">
        <v>13</v>
      </c>
      <c r="D80" s="8"/>
      <c r="E80" s="8"/>
      <c r="F80" s="14" t="s">
        <v>13</v>
      </c>
      <c r="G80" s="8"/>
      <c r="H80" s="8"/>
    </row>
    <row r="81" spans="1:17" x14ac:dyDescent="0.25">
      <c r="A81" s="15" t="s">
        <v>19</v>
      </c>
      <c r="B81" s="16"/>
      <c r="C81" s="14" t="s">
        <v>13</v>
      </c>
      <c r="D81" s="16"/>
      <c r="E81" s="16">
        <v>7660</v>
      </c>
      <c r="F81" s="14" t="s">
        <v>13</v>
      </c>
      <c r="G81" s="16"/>
      <c r="H81" s="16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5" t="s">
        <v>20</v>
      </c>
      <c r="B82" s="16"/>
      <c r="C82" s="14" t="s">
        <v>13</v>
      </c>
      <c r="D82" s="16"/>
      <c r="E82" s="16">
        <v>7280</v>
      </c>
      <c r="F82" s="14" t="s">
        <v>13</v>
      </c>
      <c r="G82" s="16"/>
      <c r="H82" s="16"/>
      <c r="J82" s="13" t="s">
        <v>18</v>
      </c>
      <c r="K82" s="8"/>
      <c r="L82" s="14" t="s">
        <v>13</v>
      </c>
      <c r="M82" s="8"/>
      <c r="N82" s="8"/>
      <c r="O82" s="14" t="s">
        <v>13</v>
      </c>
      <c r="P82" s="8"/>
      <c r="Q82" s="8"/>
    </row>
    <row r="83" spans="1:17" x14ac:dyDescent="0.25">
      <c r="A83" s="15" t="s">
        <v>13</v>
      </c>
      <c r="B83" s="16"/>
      <c r="C83" s="14" t="s">
        <v>13</v>
      </c>
      <c r="D83" s="16"/>
      <c r="E83" s="16"/>
      <c r="F83" s="14" t="s">
        <v>13</v>
      </c>
      <c r="G83" s="16"/>
      <c r="H83" s="16"/>
      <c r="J83" s="15" t="s">
        <v>19</v>
      </c>
      <c r="K83" s="16"/>
      <c r="L83" s="14" t="s">
        <v>13</v>
      </c>
      <c r="M83" s="16"/>
      <c r="N83" s="16">
        <v>7660</v>
      </c>
      <c r="O83" s="14" t="s">
        <v>13</v>
      </c>
      <c r="P83" s="16"/>
      <c r="Q83" s="16"/>
    </row>
    <row r="84" spans="1:17" x14ac:dyDescent="0.25">
      <c r="A84" s="15" t="s">
        <v>21</v>
      </c>
      <c r="B84" s="16"/>
      <c r="C84" s="14" t="s">
        <v>13</v>
      </c>
      <c r="D84" s="16"/>
      <c r="E84" s="17">
        <v>6</v>
      </c>
      <c r="F84" s="14" t="s">
        <v>13</v>
      </c>
      <c r="G84" s="16"/>
      <c r="H84" s="16"/>
      <c r="J84" s="15" t="s">
        <v>20</v>
      </c>
      <c r="K84" s="16"/>
      <c r="L84" s="14" t="s">
        <v>13</v>
      </c>
      <c r="M84" s="16"/>
      <c r="N84" s="16">
        <v>7280</v>
      </c>
      <c r="O84" s="14" t="s">
        <v>13</v>
      </c>
      <c r="P84" s="16"/>
      <c r="Q84" s="16"/>
    </row>
    <row r="85" spans="1:17" x14ac:dyDescent="0.25">
      <c r="A85" s="15" t="s">
        <v>22</v>
      </c>
      <c r="B85" s="16"/>
      <c r="C85" s="14" t="s">
        <v>13</v>
      </c>
      <c r="D85" s="16"/>
      <c r="E85" s="17">
        <v>4.2</v>
      </c>
      <c r="F85" s="14" t="s">
        <v>13</v>
      </c>
      <c r="G85" s="16"/>
      <c r="H85" s="16"/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5" t="s">
        <v>13</v>
      </c>
      <c r="B86" s="16"/>
      <c r="C86" s="14" t="s">
        <v>13</v>
      </c>
      <c r="D86" s="16"/>
      <c r="E86" s="16"/>
      <c r="F86" s="14" t="s">
        <v>13</v>
      </c>
      <c r="G86" s="16"/>
      <c r="H86" s="16"/>
      <c r="J86" s="15" t="s">
        <v>21</v>
      </c>
      <c r="K86" s="16"/>
      <c r="L86" s="14" t="s">
        <v>13</v>
      </c>
      <c r="M86" s="16"/>
      <c r="N86" s="17">
        <v>6</v>
      </c>
      <c r="O86" s="14" t="s">
        <v>13</v>
      </c>
      <c r="P86" s="16"/>
      <c r="Q86" s="16"/>
    </row>
    <row r="87" spans="1:17" x14ac:dyDescent="0.25">
      <c r="A87" s="15" t="s">
        <v>23</v>
      </c>
      <c r="B87" s="16"/>
      <c r="C87" s="14" t="s">
        <v>24</v>
      </c>
      <c r="D87" s="16"/>
      <c r="E87" s="16">
        <v>7280</v>
      </c>
      <c r="F87" s="14" t="s">
        <v>25</v>
      </c>
      <c r="G87" s="17">
        <v>4.654325</v>
      </c>
      <c r="H87" s="16">
        <f t="shared" ref="H87:H94" si="4">E87*G87</f>
        <v>33883.485999999997</v>
      </c>
      <c r="J87" s="15" t="s">
        <v>22</v>
      </c>
      <c r="K87" s="16"/>
      <c r="L87" s="14" t="s">
        <v>13</v>
      </c>
      <c r="M87" s="16"/>
      <c r="N87" s="17">
        <v>4.2</v>
      </c>
      <c r="O87" s="14" t="s">
        <v>13</v>
      </c>
      <c r="P87" s="16"/>
      <c r="Q87" s="16"/>
    </row>
    <row r="88" spans="1:17" x14ac:dyDescent="0.25">
      <c r="A88" s="15" t="s">
        <v>26</v>
      </c>
      <c r="B88" s="16"/>
      <c r="C88" s="14" t="s">
        <v>24</v>
      </c>
      <c r="D88" s="16"/>
      <c r="E88" s="16">
        <v>7280</v>
      </c>
      <c r="F88" s="14" t="s">
        <v>25</v>
      </c>
      <c r="G88" s="17">
        <v>0.14893999999999999</v>
      </c>
      <c r="H88" s="16">
        <f t="shared" si="4"/>
        <v>1084.2831999999999</v>
      </c>
      <c r="J88" s="15" t="s">
        <v>13</v>
      </c>
      <c r="K88" s="16"/>
      <c r="L88" s="14" t="s">
        <v>13</v>
      </c>
      <c r="M88" s="16"/>
      <c r="N88" s="16"/>
      <c r="O88" s="14" t="s">
        <v>13</v>
      </c>
      <c r="P88" s="16"/>
      <c r="Q88" s="16"/>
    </row>
    <row r="89" spans="1:17" x14ac:dyDescent="0.25">
      <c r="A89" s="15" t="s">
        <v>31</v>
      </c>
      <c r="B89" s="16"/>
      <c r="C89" s="14" t="s">
        <v>13</v>
      </c>
      <c r="D89" s="16"/>
      <c r="E89" s="16">
        <v>7280</v>
      </c>
      <c r="F89" s="14" t="s">
        <v>32</v>
      </c>
      <c r="G89" s="17">
        <v>0.189</v>
      </c>
      <c r="H89" s="16">
        <f t="shared" si="4"/>
        <v>1375.92</v>
      </c>
      <c r="J89" s="15" t="s">
        <v>23</v>
      </c>
      <c r="K89" s="16"/>
      <c r="L89" s="14" t="s">
        <v>24</v>
      </c>
      <c r="M89" s="16"/>
      <c r="N89" s="16">
        <v>7280</v>
      </c>
      <c r="O89" s="14" t="s">
        <v>25</v>
      </c>
      <c r="P89" s="17">
        <v>4.4132300000000004</v>
      </c>
      <c r="Q89" s="16">
        <f t="shared" ref="Q89:Q96" si="5">N89*P89</f>
        <v>32128.314400000003</v>
      </c>
    </row>
    <row r="90" spans="1:17" x14ac:dyDescent="0.25">
      <c r="A90" s="15" t="s">
        <v>27</v>
      </c>
      <c r="B90" s="16"/>
      <c r="C90" s="14" t="s">
        <v>13</v>
      </c>
      <c r="D90" s="16"/>
      <c r="E90" s="16">
        <v>7280</v>
      </c>
      <c r="F90" s="14" t="s">
        <v>25</v>
      </c>
      <c r="G90" s="17">
        <v>5.0000000000000001E-3</v>
      </c>
      <c r="H90" s="16">
        <f t="shared" si="4"/>
        <v>36.4</v>
      </c>
      <c r="J90" s="15" t="s">
        <v>26</v>
      </c>
      <c r="K90" s="16"/>
      <c r="L90" s="14" t="s">
        <v>24</v>
      </c>
      <c r="M90" s="16"/>
      <c r="N90" s="16">
        <v>7280</v>
      </c>
      <c r="O90" s="14" t="s">
        <v>25</v>
      </c>
      <c r="P90" s="17">
        <v>0.14122750000000001</v>
      </c>
      <c r="Q90" s="16">
        <f t="shared" si="5"/>
        <v>1028.1362000000001</v>
      </c>
    </row>
    <row r="91" spans="1:17" x14ac:dyDescent="0.25">
      <c r="A91" s="15" t="s">
        <v>28</v>
      </c>
      <c r="B91" s="16"/>
      <c r="C91" s="14" t="s">
        <v>13</v>
      </c>
      <c r="D91" s="16"/>
      <c r="E91" s="16">
        <v>7280</v>
      </c>
      <c r="F91" s="14" t="s">
        <v>25</v>
      </c>
      <c r="G91" s="17">
        <v>0.21199999999999999</v>
      </c>
      <c r="H91" s="16">
        <f t="shared" si="4"/>
        <v>1543.36</v>
      </c>
      <c r="J91" s="15" t="s">
        <v>31</v>
      </c>
      <c r="K91" s="16"/>
      <c r="L91" s="14" t="s">
        <v>13</v>
      </c>
      <c r="M91" s="16"/>
      <c r="N91" s="16">
        <v>7280</v>
      </c>
      <c r="O91" s="14" t="s">
        <v>32</v>
      </c>
      <c r="P91" s="17">
        <v>0.189</v>
      </c>
      <c r="Q91" s="16">
        <f t="shared" si="5"/>
        <v>1375.92</v>
      </c>
    </row>
    <row r="92" spans="1:17" x14ac:dyDescent="0.25">
      <c r="A92" s="15" t="s">
        <v>29</v>
      </c>
      <c r="B92" s="16"/>
      <c r="C92" s="14" t="s">
        <v>13</v>
      </c>
      <c r="D92" s="16"/>
      <c r="E92" s="16">
        <v>7280</v>
      </c>
      <c r="F92" s="14" t="s">
        <v>25</v>
      </c>
      <c r="G92" s="17">
        <v>0.1007</v>
      </c>
      <c r="H92" s="16">
        <f t="shared" si="4"/>
        <v>733.096</v>
      </c>
      <c r="J92" s="15" t="s">
        <v>27</v>
      </c>
      <c r="K92" s="16"/>
      <c r="L92" s="14" t="s">
        <v>13</v>
      </c>
      <c r="M92" s="16"/>
      <c r="N92" s="16">
        <v>7280</v>
      </c>
      <c r="O92" s="14" t="s">
        <v>25</v>
      </c>
      <c r="P92" s="17">
        <v>5.0000000000000001E-3</v>
      </c>
      <c r="Q92" s="16">
        <f t="shared" si="5"/>
        <v>36.4</v>
      </c>
    </row>
    <row r="93" spans="1:17" x14ac:dyDescent="0.25">
      <c r="A93" s="15" t="s">
        <v>30</v>
      </c>
      <c r="B93" s="16"/>
      <c r="C93" s="14" t="s">
        <v>13</v>
      </c>
      <c r="D93" s="16"/>
      <c r="E93" s="16">
        <v>-7280</v>
      </c>
      <c r="F93" s="14" t="s">
        <v>25</v>
      </c>
      <c r="G93" s="17">
        <v>0.01</v>
      </c>
      <c r="H93" s="16">
        <f t="shared" si="4"/>
        <v>-72.8</v>
      </c>
      <c r="J93" s="15" t="s">
        <v>28</v>
      </c>
      <c r="K93" s="16"/>
      <c r="L93" s="14" t="s">
        <v>13</v>
      </c>
      <c r="M93" s="16"/>
      <c r="N93" s="16">
        <v>7280</v>
      </c>
      <c r="O93" s="14" t="s">
        <v>25</v>
      </c>
      <c r="P93" s="17">
        <v>0.2205</v>
      </c>
      <c r="Q93" s="16">
        <f t="shared" si="5"/>
        <v>1605.24</v>
      </c>
    </row>
    <row r="94" spans="1:17" x14ac:dyDescent="0.25">
      <c r="A94" s="15" t="s">
        <v>33</v>
      </c>
      <c r="B94" s="16"/>
      <c r="C94" s="14" t="s">
        <v>24</v>
      </c>
      <c r="D94" s="16"/>
      <c r="E94" s="16">
        <v>136</v>
      </c>
      <c r="F94" s="14" t="s">
        <v>25</v>
      </c>
      <c r="G94" s="17">
        <v>4.1849999999999996</v>
      </c>
      <c r="H94" s="16">
        <f t="shared" si="4"/>
        <v>569.16</v>
      </c>
      <c r="J94" s="15" t="s">
        <v>29</v>
      </c>
      <c r="K94" s="16"/>
      <c r="L94" s="14" t="s">
        <v>13</v>
      </c>
      <c r="M94" s="16"/>
      <c r="N94" s="16">
        <v>7280</v>
      </c>
      <c r="O94" s="14" t="s">
        <v>25</v>
      </c>
      <c r="P94" s="17">
        <v>0.1007</v>
      </c>
      <c r="Q94" s="16">
        <f t="shared" si="5"/>
        <v>733.096</v>
      </c>
    </row>
    <row r="95" spans="1:17" x14ac:dyDescent="0.25">
      <c r="A95" s="13" t="s">
        <v>34</v>
      </c>
      <c r="B95" s="8"/>
      <c r="C95" s="14" t="s">
        <v>13</v>
      </c>
      <c r="D95" s="8"/>
      <c r="E95" s="8"/>
      <c r="F95" s="14" t="s">
        <v>13</v>
      </c>
      <c r="G95" s="8"/>
      <c r="H95" s="8">
        <f>SUM(H87:H94)</f>
        <v>39152.905199999994</v>
      </c>
      <c r="J95" s="15" t="s">
        <v>30</v>
      </c>
      <c r="K95" s="16"/>
      <c r="L95" s="14" t="s">
        <v>13</v>
      </c>
      <c r="M95" s="16"/>
      <c r="N95" s="16">
        <v>-7280</v>
      </c>
      <c r="O95" s="14" t="s">
        <v>25</v>
      </c>
      <c r="P95" s="17">
        <v>0.01</v>
      </c>
      <c r="Q95" s="16">
        <f t="shared" si="5"/>
        <v>-72.8</v>
      </c>
    </row>
    <row r="96" spans="1:17" x14ac:dyDescent="0.25">
      <c r="A96" s="13" t="s">
        <v>35</v>
      </c>
      <c r="B96" s="8"/>
      <c r="C96" s="14" t="s">
        <v>13</v>
      </c>
      <c r="D96" s="8"/>
      <c r="E96" s="8"/>
      <c r="F96" s="14" t="s">
        <v>13</v>
      </c>
      <c r="G96" s="8"/>
      <c r="H96" s="8"/>
      <c r="J96" s="15" t="s">
        <v>33</v>
      </c>
      <c r="K96" s="16"/>
      <c r="L96" s="14" t="s">
        <v>24</v>
      </c>
      <c r="M96" s="16"/>
      <c r="N96" s="16">
        <v>136</v>
      </c>
      <c r="O96" s="14" t="s">
        <v>25</v>
      </c>
      <c r="P96" s="17">
        <v>4.0324999999999998</v>
      </c>
      <c r="Q96" s="16">
        <f t="shared" si="5"/>
        <v>548.41999999999996</v>
      </c>
    </row>
    <row r="97" spans="1:17" x14ac:dyDescent="0.25">
      <c r="A97" s="15" t="s">
        <v>76</v>
      </c>
      <c r="B97" s="16"/>
      <c r="C97" s="14" t="s">
        <v>25</v>
      </c>
      <c r="D97" s="16"/>
      <c r="E97" s="17">
        <v>-0.4</v>
      </c>
      <c r="F97" s="14" t="s">
        <v>37</v>
      </c>
      <c r="G97" s="16">
        <v>7964.5</v>
      </c>
      <c r="H97" s="16">
        <f>E97*G97</f>
        <v>-3185.8</v>
      </c>
      <c r="J97" s="13" t="s">
        <v>34</v>
      </c>
      <c r="K97" s="8"/>
      <c r="L97" s="14" t="s">
        <v>13</v>
      </c>
      <c r="M97" s="8"/>
      <c r="N97" s="8"/>
      <c r="O97" s="14" t="s">
        <v>13</v>
      </c>
      <c r="P97" s="8"/>
      <c r="Q97" s="8">
        <f>SUM(Q89:Q96)</f>
        <v>37382.726599999995</v>
      </c>
    </row>
    <row r="98" spans="1:17" x14ac:dyDescent="0.25">
      <c r="A98" s="15" t="s">
        <v>36</v>
      </c>
      <c r="B98" s="18">
        <v>64.599999999999994</v>
      </c>
      <c r="C98" s="14" t="s">
        <v>25</v>
      </c>
      <c r="D98" s="18">
        <f>H98/B98</f>
        <v>28.554625000000005</v>
      </c>
      <c r="E98" s="17">
        <v>0.38</v>
      </c>
      <c r="F98" s="14" t="s">
        <v>37</v>
      </c>
      <c r="G98" s="16">
        <v>4854.2862500000001</v>
      </c>
      <c r="H98" s="16">
        <f>E98*G98</f>
        <v>1844.6287750000001</v>
      </c>
      <c r="J98" s="13" t="s">
        <v>35</v>
      </c>
      <c r="K98" s="8"/>
      <c r="L98" s="14" t="s">
        <v>13</v>
      </c>
      <c r="M98" s="8"/>
      <c r="N98" s="8"/>
      <c r="O98" s="14" t="s">
        <v>13</v>
      </c>
      <c r="P98" s="8"/>
      <c r="Q98" s="8"/>
    </row>
    <row r="99" spans="1:17" x14ac:dyDescent="0.25">
      <c r="A99" s="15" t="s">
        <v>77</v>
      </c>
      <c r="B99" s="16"/>
      <c r="C99" s="14" t="s">
        <v>25</v>
      </c>
      <c r="D99" s="16"/>
      <c r="E99" s="17">
        <v>1.06</v>
      </c>
      <c r="F99" s="14" t="s">
        <v>37</v>
      </c>
      <c r="G99" s="16">
        <v>50</v>
      </c>
      <c r="H99" s="16">
        <f>E99*G99</f>
        <v>53</v>
      </c>
      <c r="J99" s="15" t="s">
        <v>76</v>
      </c>
      <c r="K99" s="16"/>
      <c r="L99" s="14" t="s">
        <v>25</v>
      </c>
      <c r="M99" s="16"/>
      <c r="N99" s="17">
        <v>-0.4</v>
      </c>
      <c r="O99" s="14" t="s">
        <v>37</v>
      </c>
      <c r="P99" s="16">
        <v>7900</v>
      </c>
      <c r="Q99" s="16">
        <f>N99*P99</f>
        <v>-3160</v>
      </c>
    </row>
    <row r="100" spans="1:17" x14ac:dyDescent="0.25">
      <c r="A100" s="15" t="s">
        <v>13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36</v>
      </c>
      <c r="K100" s="18">
        <v>64.599999999999994</v>
      </c>
      <c r="L100" s="14" t="s">
        <v>25</v>
      </c>
      <c r="M100" s="18">
        <f>Q100/K100</f>
        <v>25.650000000000002</v>
      </c>
      <c r="N100" s="17">
        <v>0.38</v>
      </c>
      <c r="O100" s="14" t="s">
        <v>37</v>
      </c>
      <c r="P100" s="16">
        <v>4360.5</v>
      </c>
      <c r="Q100" s="16">
        <f>N100*P100</f>
        <v>1656.99</v>
      </c>
    </row>
    <row r="101" spans="1:17" x14ac:dyDescent="0.25">
      <c r="A101" s="15" t="s">
        <v>42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85</v>
      </c>
      <c r="K101" s="16"/>
      <c r="L101" s="14" t="s">
        <v>13</v>
      </c>
      <c r="M101" s="16"/>
      <c r="N101" s="16"/>
      <c r="O101" s="14" t="s">
        <v>37</v>
      </c>
      <c r="P101" s="16"/>
      <c r="Q101" s="16">
        <v>135</v>
      </c>
    </row>
    <row r="102" spans="1:17" x14ac:dyDescent="0.25">
      <c r="A102" s="15" t="s">
        <v>13</v>
      </c>
      <c r="B102" s="16"/>
      <c r="C102" s="14" t="s">
        <v>13</v>
      </c>
      <c r="D102" s="16"/>
      <c r="E102" s="16"/>
      <c r="F102" s="14" t="s">
        <v>13</v>
      </c>
      <c r="G102" s="16"/>
      <c r="H102" s="16"/>
      <c r="J102" s="15" t="s">
        <v>77</v>
      </c>
      <c r="K102" s="16"/>
      <c r="L102" s="14" t="s">
        <v>25</v>
      </c>
      <c r="M102" s="16"/>
      <c r="N102" s="17">
        <v>1.06</v>
      </c>
      <c r="O102" s="14" t="s">
        <v>37</v>
      </c>
      <c r="P102" s="16">
        <v>50</v>
      </c>
      <c r="Q102" s="16">
        <f>N102*P102</f>
        <v>53</v>
      </c>
    </row>
    <row r="103" spans="1:17" x14ac:dyDescent="0.25">
      <c r="A103" s="13" t="s">
        <v>43</v>
      </c>
      <c r="B103" s="8"/>
      <c r="C103" s="14" t="s">
        <v>13</v>
      </c>
      <c r="D103" s="8"/>
      <c r="E103" s="8"/>
      <c r="F103" s="14" t="s">
        <v>13</v>
      </c>
      <c r="G103" s="8"/>
      <c r="H103" s="8">
        <f>SUM(H95:H102)</f>
        <v>37864.733974999988</v>
      </c>
      <c r="J103" s="15" t="s">
        <v>13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5" t="s">
        <v>13</v>
      </c>
      <c r="B104" s="16"/>
      <c r="C104" s="14" t="s">
        <v>13</v>
      </c>
      <c r="D104" s="16"/>
      <c r="E104" s="16"/>
      <c r="F104" s="14" t="s">
        <v>13</v>
      </c>
      <c r="G104" s="16"/>
      <c r="H104" s="16"/>
      <c r="J104" s="15" t="s">
        <v>42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3" t="s">
        <v>44</v>
      </c>
      <c r="B105" s="8"/>
      <c r="C105" s="14" t="s">
        <v>13</v>
      </c>
      <c r="D105" s="8"/>
      <c r="E105" s="8"/>
      <c r="F105" s="14" t="s">
        <v>13</v>
      </c>
      <c r="G105" s="8"/>
      <c r="H105" s="8"/>
      <c r="J105" s="15" t="s">
        <v>13</v>
      </c>
      <c r="K105" s="16"/>
      <c r="L105" s="14" t="s">
        <v>13</v>
      </c>
      <c r="M105" s="16"/>
      <c r="N105" s="16"/>
      <c r="O105" s="14" t="s">
        <v>13</v>
      </c>
      <c r="P105" s="16"/>
      <c r="Q105" s="16"/>
    </row>
    <row r="106" spans="1:17" x14ac:dyDescent="0.25">
      <c r="A106" s="15" t="s">
        <v>78</v>
      </c>
      <c r="B106" s="16"/>
      <c r="C106" s="14" t="s">
        <v>24</v>
      </c>
      <c r="D106" s="16"/>
      <c r="E106" s="16">
        <v>-361</v>
      </c>
      <c r="F106" s="14" t="s">
        <v>25</v>
      </c>
      <c r="G106" s="17">
        <v>2.58</v>
      </c>
      <c r="H106" s="16">
        <f>E106*G106</f>
        <v>-931.38</v>
      </c>
      <c r="J106" s="13" t="s">
        <v>43</v>
      </c>
      <c r="K106" s="8"/>
      <c r="L106" s="14" t="s">
        <v>13</v>
      </c>
      <c r="M106" s="8"/>
      <c r="N106" s="8"/>
      <c r="O106" s="14" t="s">
        <v>13</v>
      </c>
      <c r="P106" s="8"/>
      <c r="Q106" s="8">
        <f>SUM(Q97:Q105)</f>
        <v>36067.716599999992</v>
      </c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-276</v>
      </c>
      <c r="F107" s="14" t="s">
        <v>25</v>
      </c>
      <c r="G107" s="17">
        <v>4.7424999999999997</v>
      </c>
      <c r="H107" s="16">
        <f>E107*G107</f>
        <v>-1308.9299999999998</v>
      </c>
      <c r="J107" s="15" t="s">
        <v>13</v>
      </c>
      <c r="K107" s="16"/>
      <c r="L107" s="14" t="s">
        <v>13</v>
      </c>
      <c r="M107" s="16"/>
      <c r="N107" s="16"/>
      <c r="O107" s="14" t="s">
        <v>13</v>
      </c>
      <c r="P107" s="16"/>
      <c r="Q107" s="16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-1481</v>
      </c>
      <c r="F108" s="14" t="s">
        <v>25</v>
      </c>
      <c r="G108" s="17">
        <v>2.5874999999999999</v>
      </c>
      <c r="H108" s="16">
        <f>E108*G108</f>
        <v>-3832.0875000000001</v>
      </c>
      <c r="J108" s="13" t="s">
        <v>44</v>
      </c>
      <c r="K108" s="8"/>
      <c r="L108" s="14" t="s">
        <v>13</v>
      </c>
      <c r="M108" s="8"/>
      <c r="N108" s="8"/>
      <c r="O108" s="14" t="s">
        <v>13</v>
      </c>
      <c r="P108" s="8"/>
      <c r="Q108" s="8"/>
    </row>
    <row r="109" spans="1:17" x14ac:dyDescent="0.25">
      <c r="A109" s="15" t="s">
        <v>48</v>
      </c>
      <c r="B109" s="16"/>
      <c r="C109" s="14" t="s">
        <v>24</v>
      </c>
      <c r="D109" s="16"/>
      <c r="E109" s="16">
        <v>-1584</v>
      </c>
      <c r="F109" s="14" t="s">
        <v>25</v>
      </c>
      <c r="G109" s="17">
        <v>2.2650000000000001</v>
      </c>
      <c r="H109" s="16">
        <f>E109*G109</f>
        <v>-3587.76</v>
      </c>
      <c r="J109" s="15" t="s">
        <v>78</v>
      </c>
      <c r="K109" s="16"/>
      <c r="L109" s="14" t="s">
        <v>24</v>
      </c>
      <c r="M109" s="16"/>
      <c r="N109" s="16">
        <v>-709</v>
      </c>
      <c r="O109" s="14" t="s">
        <v>25</v>
      </c>
      <c r="P109" s="17">
        <v>2.6850000000000001</v>
      </c>
      <c r="Q109" s="16">
        <f>N109*P109</f>
        <v>-1903.665</v>
      </c>
    </row>
    <row r="110" spans="1:17" x14ac:dyDescent="0.25">
      <c r="A110" s="15" t="s">
        <v>50</v>
      </c>
      <c r="B110" s="16"/>
      <c r="C110" s="14" t="s">
        <v>24</v>
      </c>
      <c r="D110" s="16"/>
      <c r="E110" s="16"/>
      <c r="F110" s="14" t="s">
        <v>25</v>
      </c>
      <c r="G110" s="16"/>
      <c r="H110" s="16">
        <v>-535</v>
      </c>
      <c r="J110" s="15" t="s">
        <v>47</v>
      </c>
      <c r="K110" s="16"/>
      <c r="L110" s="14" t="s">
        <v>24</v>
      </c>
      <c r="M110" s="16"/>
      <c r="N110" s="16">
        <v>-920</v>
      </c>
      <c r="O110" s="14" t="s">
        <v>25</v>
      </c>
      <c r="P110" s="17">
        <v>2.8050000000000002</v>
      </c>
      <c r="Q110" s="16">
        <f>N110*P110</f>
        <v>-2580.6000000000004</v>
      </c>
    </row>
    <row r="111" spans="1:17" x14ac:dyDescent="0.25">
      <c r="A111" s="15" t="s">
        <v>52</v>
      </c>
      <c r="B111" s="16">
        <v>-2028</v>
      </c>
      <c r="C111" s="14" t="s">
        <v>32</v>
      </c>
      <c r="D111" s="17">
        <f>H111/B111</f>
        <v>1.05</v>
      </c>
      <c r="E111" s="16">
        <v>-2028</v>
      </c>
      <c r="F111" s="14" t="s">
        <v>53</v>
      </c>
      <c r="G111" s="17">
        <v>1.05</v>
      </c>
      <c r="H111" s="16">
        <f>E111*G111</f>
        <v>-2129.4</v>
      </c>
      <c r="J111" s="15" t="s">
        <v>86</v>
      </c>
      <c r="K111" s="16"/>
      <c r="L111" s="14" t="s">
        <v>24</v>
      </c>
      <c r="M111" s="16"/>
      <c r="N111" s="16">
        <v>-535</v>
      </c>
      <c r="O111" s="14" t="s">
        <v>25</v>
      </c>
      <c r="P111" s="17">
        <v>2.54</v>
      </c>
      <c r="Q111" s="16">
        <f>N111*P111</f>
        <v>-1358.9</v>
      </c>
    </row>
    <row r="112" spans="1:17" x14ac:dyDescent="0.25">
      <c r="A112" s="15" t="s">
        <v>54</v>
      </c>
      <c r="B112" s="16">
        <v>-1064</v>
      </c>
      <c r="C112" s="14" t="s">
        <v>32</v>
      </c>
      <c r="D112" s="17">
        <f>H112/B112</f>
        <v>1.4</v>
      </c>
      <c r="E112" s="16">
        <v>-1064</v>
      </c>
      <c r="F112" s="14" t="s">
        <v>53</v>
      </c>
      <c r="G112" s="17">
        <v>1.4</v>
      </c>
      <c r="H112" s="16">
        <f>E112*G112</f>
        <v>-1489.6</v>
      </c>
      <c r="J112" s="15" t="s">
        <v>48</v>
      </c>
      <c r="K112" s="16"/>
      <c r="L112" s="14" t="s">
        <v>24</v>
      </c>
      <c r="M112" s="16"/>
      <c r="N112" s="16">
        <v>-1159</v>
      </c>
      <c r="O112" s="14" t="s">
        <v>25</v>
      </c>
      <c r="P112" s="17">
        <v>2.0499999999999998</v>
      </c>
      <c r="Q112" s="16">
        <f>N112*P112</f>
        <v>-2375.9499999999998</v>
      </c>
    </row>
    <row r="113" spans="1:17" x14ac:dyDescent="0.25">
      <c r="A113" s="15" t="s">
        <v>79</v>
      </c>
      <c r="B113" s="16"/>
      <c r="C113" s="14" t="s">
        <v>32</v>
      </c>
      <c r="D113" s="16"/>
      <c r="E113" s="16">
        <v>-44</v>
      </c>
      <c r="F113" s="14" t="s">
        <v>25</v>
      </c>
      <c r="G113" s="17">
        <v>0.65</v>
      </c>
      <c r="H113" s="16">
        <f>E113*G113</f>
        <v>-28.6</v>
      </c>
      <c r="J113" s="15" t="s">
        <v>50</v>
      </c>
      <c r="K113" s="16"/>
      <c r="L113" s="14" t="s">
        <v>24</v>
      </c>
      <c r="M113" s="16"/>
      <c r="N113" s="16"/>
      <c r="O113" s="14" t="s">
        <v>25</v>
      </c>
      <c r="P113" s="16"/>
      <c r="Q113" s="16">
        <v>-590</v>
      </c>
    </row>
    <row r="114" spans="1:17" x14ac:dyDescent="0.25">
      <c r="A114" s="13" t="s">
        <v>57</v>
      </c>
      <c r="B114" s="8"/>
      <c r="C114" s="14" t="s">
        <v>13</v>
      </c>
      <c r="D114" s="8"/>
      <c r="E114" s="8"/>
      <c r="F114" s="14" t="s">
        <v>13</v>
      </c>
      <c r="G114" s="8"/>
      <c r="H114" s="8">
        <f>SUM(H106:H113)</f>
        <v>-13842.757500000002</v>
      </c>
      <c r="J114" s="15" t="s">
        <v>52</v>
      </c>
      <c r="K114" s="16">
        <v>-2339</v>
      </c>
      <c r="L114" s="14" t="s">
        <v>32</v>
      </c>
      <c r="M114" s="17">
        <f>Q114/K114</f>
        <v>1.1299999999999999</v>
      </c>
      <c r="N114" s="16">
        <v>-2339</v>
      </c>
      <c r="O114" s="14" t="s">
        <v>53</v>
      </c>
      <c r="P114" s="17">
        <v>1.1299999999999999</v>
      </c>
      <c r="Q114" s="16">
        <f>N114*P114</f>
        <v>-2643.0699999999997</v>
      </c>
    </row>
    <row r="115" spans="1:17" x14ac:dyDescent="0.25">
      <c r="A115" s="15" t="s">
        <v>13</v>
      </c>
      <c r="B115" s="16"/>
      <c r="C115" s="14" t="s">
        <v>13</v>
      </c>
      <c r="D115" s="16"/>
      <c r="E115" s="16"/>
      <c r="F115" s="14" t="s">
        <v>13</v>
      </c>
      <c r="G115" s="16"/>
      <c r="H115" s="16"/>
      <c r="J115" s="15" t="s">
        <v>54</v>
      </c>
      <c r="K115" s="16">
        <v>-1172</v>
      </c>
      <c r="L115" s="14" t="s">
        <v>32</v>
      </c>
      <c r="M115" s="17">
        <f>Q115/K115</f>
        <v>1.5</v>
      </c>
      <c r="N115" s="16">
        <v>-1172</v>
      </c>
      <c r="O115" s="14" t="s">
        <v>53</v>
      </c>
      <c r="P115" s="17">
        <v>1.5</v>
      </c>
      <c r="Q115" s="16">
        <f>N115*P115</f>
        <v>-1758</v>
      </c>
    </row>
    <row r="116" spans="1:17" x14ac:dyDescent="0.25">
      <c r="A116" s="15" t="s">
        <v>58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-65</v>
      </c>
      <c r="J116" s="15" t="s">
        <v>79</v>
      </c>
      <c r="K116" s="16"/>
      <c r="L116" s="14" t="s">
        <v>32</v>
      </c>
      <c r="M116" s="16"/>
      <c r="N116" s="16">
        <v>-61</v>
      </c>
      <c r="O116" s="14" t="s">
        <v>25</v>
      </c>
      <c r="P116" s="17">
        <v>0.65</v>
      </c>
      <c r="Q116" s="16">
        <f>N116*P116</f>
        <v>-39.65</v>
      </c>
    </row>
    <row r="117" spans="1:17" x14ac:dyDescent="0.25">
      <c r="A117" s="15" t="s">
        <v>59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-560</v>
      </c>
      <c r="J117" s="13" t="s">
        <v>57</v>
      </c>
      <c r="K117" s="8"/>
      <c r="L117" s="14" t="s">
        <v>13</v>
      </c>
      <c r="M117" s="8"/>
      <c r="N117" s="8"/>
      <c r="O117" s="14" t="s">
        <v>13</v>
      </c>
      <c r="P117" s="8"/>
      <c r="Q117" s="8">
        <f>SUM(Q109:Q116)</f>
        <v>-13249.835000000001</v>
      </c>
    </row>
    <row r="118" spans="1:17" x14ac:dyDescent="0.25">
      <c r="A118" s="15" t="s">
        <v>60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-430</v>
      </c>
      <c r="J118" s="15" t="s">
        <v>13</v>
      </c>
      <c r="K118" s="16"/>
      <c r="L118" s="14" t="s">
        <v>13</v>
      </c>
      <c r="M118" s="16"/>
      <c r="N118" s="16"/>
      <c r="O118" s="14" t="s">
        <v>13</v>
      </c>
      <c r="P118" s="16"/>
      <c r="Q118" s="16"/>
    </row>
    <row r="119" spans="1:17" x14ac:dyDescent="0.25">
      <c r="A119" s="15" t="s">
        <v>61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-190</v>
      </c>
      <c r="J119" s="15" t="s">
        <v>58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-55</v>
      </c>
    </row>
    <row r="120" spans="1:17" x14ac:dyDescent="0.25">
      <c r="A120" s="15" t="s">
        <v>62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-275</v>
      </c>
      <c r="J120" s="15" t="s">
        <v>59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-360</v>
      </c>
    </row>
    <row r="121" spans="1:17" x14ac:dyDescent="0.25">
      <c r="A121" s="15" t="s">
        <v>63</v>
      </c>
      <c r="B121" s="16"/>
      <c r="C121" s="14" t="s">
        <v>13</v>
      </c>
      <c r="D121" s="16"/>
      <c r="E121" s="16"/>
      <c r="F121" s="14" t="s">
        <v>32</v>
      </c>
      <c r="G121" s="16"/>
      <c r="H121" s="16">
        <v>-180</v>
      </c>
      <c r="J121" s="15" t="s">
        <v>88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-200</v>
      </c>
    </row>
    <row r="122" spans="1:17" x14ac:dyDescent="0.25">
      <c r="A122" s="15" t="s">
        <v>64</v>
      </c>
      <c r="B122" s="16"/>
      <c r="C122" s="14" t="s">
        <v>13</v>
      </c>
      <c r="D122" s="16"/>
      <c r="E122" s="16"/>
      <c r="F122" s="14" t="s">
        <v>25</v>
      </c>
      <c r="G122" s="16"/>
      <c r="H122" s="16">
        <v>-180</v>
      </c>
      <c r="J122" s="15" t="s">
        <v>60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-450</v>
      </c>
    </row>
    <row r="123" spans="1:17" x14ac:dyDescent="0.25">
      <c r="A123" s="15" t="s">
        <v>65</v>
      </c>
      <c r="B123" s="16"/>
      <c r="C123" s="14" t="s">
        <v>13</v>
      </c>
      <c r="D123" s="16"/>
      <c r="E123" s="16"/>
      <c r="F123" s="14" t="s">
        <v>32</v>
      </c>
      <c r="G123" s="16"/>
      <c r="H123" s="16">
        <v>-270</v>
      </c>
      <c r="J123" s="15" t="s">
        <v>61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-170</v>
      </c>
    </row>
    <row r="124" spans="1:17" x14ac:dyDescent="0.25">
      <c r="A124" s="13" t="s">
        <v>66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SUM(H116:H123)</f>
        <v>-2150</v>
      </c>
      <c r="J124" s="15" t="s">
        <v>62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-250</v>
      </c>
    </row>
    <row r="125" spans="1:17" x14ac:dyDescent="0.25">
      <c r="A125" s="13" t="s">
        <v>67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SUM(H114,H124)</f>
        <v>-15992.757500000002</v>
      </c>
      <c r="J125" s="15" t="s">
        <v>63</v>
      </c>
      <c r="K125" s="16"/>
      <c r="L125" s="14" t="s">
        <v>13</v>
      </c>
      <c r="M125" s="16"/>
      <c r="N125" s="16"/>
      <c r="O125" s="14" t="s">
        <v>32</v>
      </c>
      <c r="P125" s="16"/>
      <c r="Q125" s="16">
        <v>-175</v>
      </c>
    </row>
    <row r="126" spans="1:17" x14ac:dyDescent="0.25">
      <c r="A126" s="13" t="s">
        <v>68</v>
      </c>
      <c r="B126" s="8"/>
      <c r="C126" s="14" t="s">
        <v>13</v>
      </c>
      <c r="D126" s="8"/>
      <c r="E126" s="8"/>
      <c r="F126" s="14" t="s">
        <v>13</v>
      </c>
      <c r="G126" s="8"/>
      <c r="H126" s="8">
        <f>SUM(H103,H125)</f>
        <v>21871.976474999989</v>
      </c>
      <c r="J126" s="15" t="s">
        <v>64</v>
      </c>
      <c r="K126" s="16"/>
      <c r="L126" s="14" t="s">
        <v>13</v>
      </c>
      <c r="M126" s="16"/>
      <c r="N126" s="16"/>
      <c r="O126" s="14" t="s">
        <v>25</v>
      </c>
      <c r="P126" s="16"/>
      <c r="Q126" s="16">
        <v>-190</v>
      </c>
    </row>
    <row r="127" spans="1:17" x14ac:dyDescent="0.25">
      <c r="A127" s="15" t="s">
        <v>13</v>
      </c>
      <c r="B127" s="16"/>
      <c r="C127" s="14" t="s">
        <v>13</v>
      </c>
      <c r="D127" s="16"/>
      <c r="E127" s="16"/>
      <c r="F127" s="14" t="s">
        <v>13</v>
      </c>
      <c r="G127" s="16"/>
      <c r="H127" s="16"/>
      <c r="J127" s="15" t="s">
        <v>65</v>
      </c>
      <c r="K127" s="16"/>
      <c r="L127" s="14" t="s">
        <v>13</v>
      </c>
      <c r="M127" s="16"/>
      <c r="N127" s="16"/>
      <c r="O127" s="14" t="s">
        <v>32</v>
      </c>
      <c r="P127" s="16"/>
      <c r="Q127" s="16">
        <v>-350</v>
      </c>
    </row>
    <row r="128" spans="1:17" x14ac:dyDescent="0.25">
      <c r="A128" s="13" t="s">
        <v>69</v>
      </c>
      <c r="B128" s="8"/>
      <c r="C128" s="14" t="s">
        <v>13</v>
      </c>
      <c r="D128" s="8"/>
      <c r="E128" s="9">
        <v>0.9</v>
      </c>
      <c r="F128" s="14" t="s">
        <v>13</v>
      </c>
      <c r="G128" s="8"/>
      <c r="H128" s="8"/>
      <c r="J128" s="13" t="s">
        <v>66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SUM(Q119:Q127)</f>
        <v>-2200</v>
      </c>
    </row>
    <row r="129" spans="1:17" x14ac:dyDescent="0.25">
      <c r="J129" s="13" t="s">
        <v>67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SUM(Q117,Q128)</f>
        <v>-15449.835000000001</v>
      </c>
    </row>
    <row r="130" spans="1:17" x14ac:dyDescent="0.25">
      <c r="J130" s="13" t="s">
        <v>68</v>
      </c>
      <c r="K130" s="8"/>
      <c r="L130" s="14" t="s">
        <v>13</v>
      </c>
      <c r="M130" s="8"/>
      <c r="N130" s="8"/>
      <c r="O130" s="14" t="s">
        <v>13</v>
      </c>
      <c r="P130" s="8"/>
      <c r="Q130" s="8">
        <f>SUM(Q106,Q129)</f>
        <v>20617.881599999993</v>
      </c>
    </row>
    <row r="131" spans="1:17" x14ac:dyDescent="0.25">
      <c r="J131" s="15" t="s">
        <v>13</v>
      </c>
      <c r="K131" s="16"/>
      <c r="L131" s="14" t="s">
        <v>13</v>
      </c>
      <c r="M131" s="16"/>
      <c r="N131" s="16"/>
      <c r="O131" s="14" t="s">
        <v>13</v>
      </c>
      <c r="P131" s="16"/>
      <c r="Q131" s="16"/>
    </row>
    <row r="132" spans="1:17" x14ac:dyDescent="0.25">
      <c r="A132" s="12" t="s">
        <v>74</v>
      </c>
      <c r="J132" s="13" t="s">
        <v>69</v>
      </c>
      <c r="K132" s="8"/>
      <c r="L132" s="14" t="s">
        <v>13</v>
      </c>
      <c r="M132" s="8"/>
      <c r="N132" s="9">
        <v>0.94</v>
      </c>
      <c r="O132" s="14" t="s">
        <v>13</v>
      </c>
      <c r="P132" s="8"/>
      <c r="Q132" s="8"/>
    </row>
    <row r="134" spans="1:17" x14ac:dyDescent="0.25">
      <c r="A134" s="12" t="s">
        <v>80</v>
      </c>
    </row>
    <row r="135" spans="1:17" x14ac:dyDescent="0.25">
      <c r="A135" s="12" t="s">
        <v>81</v>
      </c>
    </row>
    <row r="136" spans="1:17" x14ac:dyDescent="0.25">
      <c r="J136" s="12" t="s">
        <v>74</v>
      </c>
    </row>
    <row r="137" spans="1:17" x14ac:dyDescent="0.25">
      <c r="A137" s="12" t="s">
        <v>82</v>
      </c>
    </row>
    <row r="138" spans="1:17" x14ac:dyDescent="0.25">
      <c r="A138" s="12" t="s">
        <v>83</v>
      </c>
      <c r="J138" s="12" t="s">
        <v>80</v>
      </c>
    </row>
    <row r="139" spans="1:17" x14ac:dyDescent="0.25">
      <c r="J139" s="12" t="s">
        <v>81</v>
      </c>
    </row>
    <row r="141" spans="1:17" x14ac:dyDescent="0.25">
      <c r="J141" s="12" t="s">
        <v>82</v>
      </c>
    </row>
    <row r="142" spans="1:17" x14ac:dyDescent="0.25">
      <c r="J142" s="1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CB8D-39FD-47EA-85EB-47206B4FA8EB}">
  <dimension ref="A1:Q13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90</v>
      </c>
      <c r="J5" s="12" t="s">
        <v>7</v>
      </c>
      <c r="K5" s="12" t="s">
        <v>90</v>
      </c>
    </row>
    <row r="6" spans="1:17" x14ac:dyDescent="0.25">
      <c r="A6" s="12" t="s">
        <v>9</v>
      </c>
      <c r="B6" s="12" t="s">
        <v>89</v>
      </c>
      <c r="J6" s="12" t="s">
        <v>9</v>
      </c>
      <c r="K6" s="12" t="s">
        <v>89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7660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7660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7280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7280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6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4.2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7280</v>
      </c>
      <c r="F16" s="14" t="s">
        <v>25</v>
      </c>
      <c r="G16" s="17">
        <v>4.654325</v>
      </c>
      <c r="H16" s="16">
        <f t="shared" ref="H16:H23" si="0">E16*G16</f>
        <v>33883.485999999997</v>
      </c>
      <c r="J16" s="15" t="s">
        <v>23</v>
      </c>
      <c r="K16" s="16"/>
      <c r="L16" s="14" t="s">
        <v>24</v>
      </c>
      <c r="M16" s="16"/>
      <c r="N16" s="16">
        <v>7280</v>
      </c>
      <c r="O16" s="14" t="s">
        <v>25</v>
      </c>
      <c r="P16" s="17">
        <v>4.4132300000000004</v>
      </c>
      <c r="Q16" s="16">
        <f t="shared" ref="Q16:Q23" si="1">N16*P16</f>
        <v>32128.314400000003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7280</v>
      </c>
      <c r="F17" s="14" t="s">
        <v>25</v>
      </c>
      <c r="G17" s="17">
        <v>0.14893999999999999</v>
      </c>
      <c r="H17" s="16">
        <f t="shared" si="0"/>
        <v>1084.2831999999999</v>
      </c>
      <c r="J17" s="15" t="s">
        <v>26</v>
      </c>
      <c r="K17" s="16"/>
      <c r="L17" s="14" t="s">
        <v>24</v>
      </c>
      <c r="M17" s="16"/>
      <c r="N17" s="16">
        <v>7280</v>
      </c>
      <c r="O17" s="14" t="s">
        <v>25</v>
      </c>
      <c r="P17" s="17">
        <v>0.14122750000000001</v>
      </c>
      <c r="Q17" s="16">
        <f t="shared" si="1"/>
        <v>1028.1362000000001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7280</v>
      </c>
      <c r="F18" s="14" t="s">
        <v>25</v>
      </c>
      <c r="G18" s="17">
        <v>5.0000000000000001E-3</v>
      </c>
      <c r="H18" s="16">
        <f t="shared" si="0"/>
        <v>36.4</v>
      </c>
      <c r="J18" s="15" t="s">
        <v>27</v>
      </c>
      <c r="K18" s="16"/>
      <c r="L18" s="14" t="s">
        <v>13</v>
      </c>
      <c r="M18" s="16"/>
      <c r="N18" s="16">
        <v>7280</v>
      </c>
      <c r="O18" s="14" t="s">
        <v>25</v>
      </c>
      <c r="P18" s="17">
        <v>5.0000000000000001E-3</v>
      </c>
      <c r="Q18" s="16">
        <f t="shared" si="1"/>
        <v>36.4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7280</v>
      </c>
      <c r="F19" s="14" t="s">
        <v>25</v>
      </c>
      <c r="G19" s="17">
        <v>0.21199999999999999</v>
      </c>
      <c r="H19" s="16">
        <f t="shared" si="0"/>
        <v>1543.36</v>
      </c>
      <c r="J19" s="15" t="s">
        <v>28</v>
      </c>
      <c r="K19" s="16"/>
      <c r="L19" s="14" t="s">
        <v>13</v>
      </c>
      <c r="M19" s="16"/>
      <c r="N19" s="16">
        <v>7280</v>
      </c>
      <c r="O19" s="14" t="s">
        <v>25</v>
      </c>
      <c r="P19" s="17">
        <v>0.2205</v>
      </c>
      <c r="Q19" s="16">
        <f t="shared" si="1"/>
        <v>1605.24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7280</v>
      </c>
      <c r="F20" s="14" t="s">
        <v>25</v>
      </c>
      <c r="G20" s="17">
        <v>0.1007</v>
      </c>
      <c r="H20" s="16">
        <f t="shared" si="0"/>
        <v>733.096</v>
      </c>
      <c r="J20" s="15" t="s">
        <v>29</v>
      </c>
      <c r="K20" s="16"/>
      <c r="L20" s="14" t="s">
        <v>13</v>
      </c>
      <c r="M20" s="16"/>
      <c r="N20" s="16">
        <v>7280</v>
      </c>
      <c r="O20" s="14" t="s">
        <v>25</v>
      </c>
      <c r="P20" s="17">
        <v>0.1007</v>
      </c>
      <c r="Q20" s="16">
        <f t="shared" si="1"/>
        <v>733.096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-7280</v>
      </c>
      <c r="F21" s="14" t="s">
        <v>25</v>
      </c>
      <c r="G21" s="17">
        <v>0.01</v>
      </c>
      <c r="H21" s="16">
        <f t="shared" si="0"/>
        <v>-72.8</v>
      </c>
      <c r="J21" s="15" t="s">
        <v>30</v>
      </c>
      <c r="K21" s="16"/>
      <c r="L21" s="14" t="s">
        <v>13</v>
      </c>
      <c r="M21" s="16"/>
      <c r="N21" s="16">
        <v>-7280</v>
      </c>
      <c r="O21" s="14" t="s">
        <v>25</v>
      </c>
      <c r="P21" s="17">
        <v>0.01</v>
      </c>
      <c r="Q21" s="16">
        <f t="shared" si="1"/>
        <v>-72.8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7280</v>
      </c>
      <c r="F22" s="14" t="s">
        <v>32</v>
      </c>
      <c r="G22" s="17">
        <v>0.189</v>
      </c>
      <c r="H22" s="16">
        <f t="shared" si="0"/>
        <v>1375.92</v>
      </c>
      <c r="J22" s="15" t="s">
        <v>31</v>
      </c>
      <c r="K22" s="16"/>
      <c r="L22" s="14" t="s">
        <v>13</v>
      </c>
      <c r="M22" s="16"/>
      <c r="N22" s="16">
        <v>7280</v>
      </c>
      <c r="O22" s="14" t="s">
        <v>32</v>
      </c>
      <c r="P22" s="17">
        <v>0.189</v>
      </c>
      <c r="Q22" s="16">
        <f t="shared" si="1"/>
        <v>1375.92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136</v>
      </c>
      <c r="F23" s="14" t="s">
        <v>25</v>
      </c>
      <c r="G23" s="17">
        <v>4.1849999999999996</v>
      </c>
      <c r="H23" s="16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39152.905199999994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37382.726599999995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64.599999999999994</v>
      </c>
      <c r="C26" s="14" t="s">
        <v>25</v>
      </c>
      <c r="D26" s="17">
        <f>H26/B26</f>
        <v>28.554625000000005</v>
      </c>
      <c r="E26" s="17">
        <v>0.38</v>
      </c>
      <c r="F26" s="14" t="s">
        <v>37</v>
      </c>
      <c r="G26" s="16">
        <v>4854.2862500000001</v>
      </c>
      <c r="H26" s="16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5" t="s">
        <v>38</v>
      </c>
      <c r="B27" s="18">
        <v>7.5</v>
      </c>
      <c r="C27" s="14" t="s">
        <v>25</v>
      </c>
      <c r="D27" s="17">
        <f>H27/B27</f>
        <v>25.925000000000001</v>
      </c>
      <c r="E27" s="17">
        <v>0.05</v>
      </c>
      <c r="F27" s="14" t="s">
        <v>37</v>
      </c>
      <c r="G27" s="16">
        <v>3888.75</v>
      </c>
      <c r="H27" s="16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0.05</v>
      </c>
      <c r="F28" s="14" t="s">
        <v>37</v>
      </c>
      <c r="G28" s="16">
        <v>7964.5</v>
      </c>
      <c r="H28" s="16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5" t="s">
        <v>40</v>
      </c>
      <c r="B29" s="16"/>
      <c r="C29" s="14" t="s">
        <v>25</v>
      </c>
      <c r="D29" s="16"/>
      <c r="E29" s="17">
        <v>0.53</v>
      </c>
      <c r="F29" s="14" t="s">
        <v>37</v>
      </c>
      <c r="G29" s="16">
        <v>50</v>
      </c>
      <c r="H29" s="16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5" t="s">
        <v>41</v>
      </c>
      <c r="B30" s="18">
        <v>7.5</v>
      </c>
      <c r="C30" s="14" t="s">
        <v>13</v>
      </c>
      <c r="D30" s="18">
        <f>H30/B30</f>
        <v>6</v>
      </c>
      <c r="E30" s="17">
        <v>0.05</v>
      </c>
      <c r="F30" s="14" t="s">
        <v>37</v>
      </c>
      <c r="G30" s="16">
        <v>900</v>
      </c>
      <c r="H30" s="16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5" t="s">
        <v>13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5" t="s">
        <v>42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5" t="s">
        <v>13</v>
      </c>
      <c r="B33" s="16"/>
      <c r="C33" s="14" t="s">
        <v>13</v>
      </c>
      <c r="D33" s="16"/>
      <c r="E33" s="16"/>
      <c r="F33" s="14" t="s">
        <v>13</v>
      </c>
      <c r="G33" s="16"/>
      <c r="H33" s="16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3" t="s">
        <v>43</v>
      </c>
      <c r="B34" s="8"/>
      <c r="C34" s="14" t="s">
        <v>13</v>
      </c>
      <c r="D34" s="8"/>
      <c r="E34" s="8"/>
      <c r="F34" s="14" t="s">
        <v>13</v>
      </c>
      <c r="G34" s="8"/>
      <c r="H34" s="8">
        <f>SUM(H24:H33)</f>
        <v>41661.69647499999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5" t="s">
        <v>13</v>
      </c>
      <c r="B35" s="16"/>
      <c r="C35" s="14" t="s">
        <v>13</v>
      </c>
      <c r="D35" s="16"/>
      <c r="E35" s="16"/>
      <c r="F35" s="14" t="s">
        <v>13</v>
      </c>
      <c r="G35" s="16"/>
      <c r="H35" s="16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39815.254099999991</v>
      </c>
    </row>
    <row r="36" spans="1:17" x14ac:dyDescent="0.25">
      <c r="A36" s="13" t="s">
        <v>44</v>
      </c>
      <c r="B36" s="8"/>
      <c r="C36" s="14" t="s">
        <v>13</v>
      </c>
      <c r="D36" s="8"/>
      <c r="E36" s="8"/>
      <c r="F36" s="14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5" t="s">
        <v>45</v>
      </c>
      <c r="B37" s="16"/>
      <c r="C37" s="14" t="s">
        <v>24</v>
      </c>
      <c r="D37" s="16"/>
      <c r="E37" s="16">
        <v>-361</v>
      </c>
      <c r="F37" s="14" t="s">
        <v>25</v>
      </c>
      <c r="G37" s="17">
        <v>2.58</v>
      </c>
      <c r="H37" s="16">
        <f t="shared" ref="H37:H42" si="2">E37*G37</f>
        <v>-931.38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5" t="s">
        <v>46</v>
      </c>
      <c r="B38" s="16"/>
      <c r="C38" s="14" t="s">
        <v>24</v>
      </c>
      <c r="D38" s="16"/>
      <c r="E38" s="16">
        <v>-252</v>
      </c>
      <c r="F38" s="14" t="s">
        <v>25</v>
      </c>
      <c r="G38" s="17">
        <v>4.7424999999999997</v>
      </c>
      <c r="H38" s="16">
        <f t="shared" si="2"/>
        <v>-1195.1099999999999</v>
      </c>
      <c r="J38" s="15" t="s">
        <v>45</v>
      </c>
      <c r="K38" s="16"/>
      <c r="L38" s="14" t="s">
        <v>24</v>
      </c>
      <c r="M38" s="16"/>
      <c r="N38" s="16">
        <v>-687</v>
      </c>
      <c r="O38" s="14" t="s">
        <v>25</v>
      </c>
      <c r="P38" s="17">
        <v>2.6850000000000001</v>
      </c>
      <c r="Q38" s="16">
        <f t="shared" ref="Q38:Q43" si="3">N38*P38</f>
        <v>-1844.595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-1059</v>
      </c>
      <c r="F39" s="14" t="s">
        <v>25</v>
      </c>
      <c r="G39" s="17">
        <v>2.5874999999999999</v>
      </c>
      <c r="H39" s="16">
        <f t="shared" si="2"/>
        <v>-2740.1624999999999</v>
      </c>
      <c r="J39" s="15" t="s">
        <v>47</v>
      </c>
      <c r="K39" s="16"/>
      <c r="L39" s="14" t="s">
        <v>24</v>
      </c>
      <c r="M39" s="16"/>
      <c r="N39" s="16">
        <v>-1010</v>
      </c>
      <c r="O39" s="14" t="s">
        <v>25</v>
      </c>
      <c r="P39" s="17">
        <v>2.8050000000000002</v>
      </c>
      <c r="Q39" s="16">
        <f t="shared" si="3"/>
        <v>-2833.05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-1894</v>
      </c>
      <c r="F40" s="14" t="s">
        <v>25</v>
      </c>
      <c r="G40" s="17">
        <v>2.2650000000000001</v>
      </c>
      <c r="H40" s="16">
        <f t="shared" si="2"/>
        <v>-4289.91</v>
      </c>
      <c r="J40" s="15" t="s">
        <v>86</v>
      </c>
      <c r="K40" s="16"/>
      <c r="L40" s="14" t="s">
        <v>24</v>
      </c>
      <c r="M40" s="16"/>
      <c r="N40" s="16">
        <v>-136</v>
      </c>
      <c r="O40" s="14" t="s">
        <v>25</v>
      </c>
      <c r="P40" s="17">
        <v>2.54</v>
      </c>
      <c r="Q40" s="16">
        <f t="shared" si="3"/>
        <v>-345.44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-40</v>
      </c>
      <c r="F41" s="14" t="s">
        <v>25</v>
      </c>
      <c r="G41" s="17">
        <v>3.35</v>
      </c>
      <c r="H41" s="16">
        <f t="shared" si="2"/>
        <v>-134</v>
      </c>
      <c r="J41" s="15" t="s">
        <v>48</v>
      </c>
      <c r="K41" s="16"/>
      <c r="L41" s="14" t="s">
        <v>24</v>
      </c>
      <c r="M41" s="16"/>
      <c r="N41" s="16">
        <v>-1718</v>
      </c>
      <c r="O41" s="14" t="s">
        <v>25</v>
      </c>
      <c r="P41" s="17">
        <v>2.0499999999999998</v>
      </c>
      <c r="Q41" s="16">
        <f t="shared" si="3"/>
        <v>-3521.8999999999996</v>
      </c>
    </row>
    <row r="42" spans="1:17" x14ac:dyDescent="0.25">
      <c r="A42" s="15" t="s">
        <v>33</v>
      </c>
      <c r="B42" s="16"/>
      <c r="C42" s="14" t="s">
        <v>24</v>
      </c>
      <c r="D42" s="16"/>
      <c r="E42" s="16">
        <v>-136</v>
      </c>
      <c r="F42" s="14" t="s">
        <v>25</v>
      </c>
      <c r="G42" s="17">
        <v>4.1849999999999996</v>
      </c>
      <c r="H42" s="16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5" t="s">
        <v>50</v>
      </c>
      <c r="B43" s="16"/>
      <c r="C43" s="14" t="s">
        <v>24</v>
      </c>
      <c r="D43" s="16"/>
      <c r="E43" s="16"/>
      <c r="F43" s="14" t="s">
        <v>25</v>
      </c>
      <c r="G43" s="16"/>
      <c r="H43" s="16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5" t="s">
        <v>51</v>
      </c>
      <c r="B44" s="16"/>
      <c r="C44" s="14" t="s">
        <v>24</v>
      </c>
      <c r="D44" s="16"/>
      <c r="E44" s="16"/>
      <c r="F44" s="14" t="s">
        <v>25</v>
      </c>
      <c r="G44" s="16"/>
      <c r="H44" s="16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5" t="s">
        <v>52</v>
      </c>
      <c r="B45" s="16">
        <v>-1486</v>
      </c>
      <c r="C45" s="14" t="s">
        <v>32</v>
      </c>
      <c r="D45" s="17">
        <f>H45/B45</f>
        <v>1.05</v>
      </c>
      <c r="E45" s="16">
        <v>-1486</v>
      </c>
      <c r="F45" s="14" t="s">
        <v>53</v>
      </c>
      <c r="G45" s="17">
        <v>1.05</v>
      </c>
      <c r="H45" s="16">
        <f>E45*G45</f>
        <v>-1560.3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5" t="s">
        <v>54</v>
      </c>
      <c r="B46" s="16">
        <v>-2531</v>
      </c>
      <c r="C46" s="14" t="s">
        <v>32</v>
      </c>
      <c r="D46" s="17">
        <f>H46/B46</f>
        <v>1.4</v>
      </c>
      <c r="E46" s="16">
        <v>-2531</v>
      </c>
      <c r="F46" s="14" t="s">
        <v>53</v>
      </c>
      <c r="G46" s="17">
        <v>1.4</v>
      </c>
      <c r="H46" s="16">
        <f>E46*G46</f>
        <v>-3543.3999999999996</v>
      </c>
      <c r="J46" s="15" t="s">
        <v>52</v>
      </c>
      <c r="K46" s="16">
        <v>-1528</v>
      </c>
      <c r="L46" s="14" t="s">
        <v>32</v>
      </c>
      <c r="M46" s="17">
        <f>Q46/K46</f>
        <v>1.1299999999999999</v>
      </c>
      <c r="N46" s="16">
        <v>-1528</v>
      </c>
      <c r="O46" s="14" t="s">
        <v>53</v>
      </c>
      <c r="P46" s="17">
        <v>1.1299999999999999</v>
      </c>
      <c r="Q46" s="16">
        <f>N46*P46</f>
        <v>-1726.6399999999999</v>
      </c>
    </row>
    <row r="47" spans="1:17" x14ac:dyDescent="0.25">
      <c r="A47" s="15" t="s">
        <v>55</v>
      </c>
      <c r="B47" s="16">
        <v>-488</v>
      </c>
      <c r="C47" s="14" t="s">
        <v>32</v>
      </c>
      <c r="D47" s="17">
        <f>H47/B47</f>
        <v>1.3</v>
      </c>
      <c r="E47" s="16">
        <v>-488</v>
      </c>
      <c r="F47" s="14" t="s">
        <v>53</v>
      </c>
      <c r="G47" s="17">
        <v>1.3</v>
      </c>
      <c r="H47" s="16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5" t="s">
        <v>56</v>
      </c>
      <c r="B48" s="16"/>
      <c r="C48" s="14" t="s">
        <v>32</v>
      </c>
      <c r="D48" s="16"/>
      <c r="E48" s="16">
        <v>-44</v>
      </c>
      <c r="F48" s="14" t="s">
        <v>25</v>
      </c>
      <c r="G48" s="17">
        <v>0.65</v>
      </c>
      <c r="H48" s="16">
        <f>E48*G48</f>
        <v>-28.6</v>
      </c>
      <c r="J48" s="15" t="s">
        <v>54</v>
      </c>
      <c r="K48" s="16">
        <v>-2510</v>
      </c>
      <c r="L48" s="14" t="s">
        <v>32</v>
      </c>
      <c r="M48" s="17">
        <f>Q48/K48</f>
        <v>1.5</v>
      </c>
      <c r="N48" s="16">
        <v>-2510</v>
      </c>
      <c r="O48" s="14" t="s">
        <v>53</v>
      </c>
      <c r="P48" s="17">
        <v>1.5</v>
      </c>
      <c r="Q48" s="16">
        <f>N48*P48</f>
        <v>-3765</v>
      </c>
    </row>
    <row r="49" spans="1:17" x14ac:dyDescent="0.25">
      <c r="A49" s="13" t="s">
        <v>57</v>
      </c>
      <c r="B49" s="8"/>
      <c r="C49" s="14" t="s">
        <v>13</v>
      </c>
      <c r="D49" s="8"/>
      <c r="E49" s="8"/>
      <c r="F49" s="14" t="s">
        <v>13</v>
      </c>
      <c r="G49" s="8"/>
      <c r="H49" s="8">
        <f>SUM(H37:H48)</f>
        <v>-16341.422499999999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5" t="s">
        <v>13</v>
      </c>
      <c r="B50" s="16"/>
      <c r="C50" s="14" t="s">
        <v>13</v>
      </c>
      <c r="D50" s="16"/>
      <c r="E50" s="16"/>
      <c r="F50" s="14" t="s">
        <v>13</v>
      </c>
      <c r="G50" s="16"/>
      <c r="H50" s="16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-16261.074999999999</v>
      </c>
    </row>
    <row r="51" spans="1:17" x14ac:dyDescent="0.25">
      <c r="A51" s="15" t="s">
        <v>58</v>
      </c>
      <c r="B51" s="16"/>
      <c r="C51" s="14" t="s">
        <v>13</v>
      </c>
      <c r="D51" s="16"/>
      <c r="E51" s="16"/>
      <c r="F51" s="14" t="s">
        <v>32</v>
      </c>
      <c r="G51" s="16"/>
      <c r="H51" s="16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5" t="s">
        <v>59</v>
      </c>
      <c r="B52" s="16"/>
      <c r="C52" s="14" t="s">
        <v>13</v>
      </c>
      <c r="D52" s="16"/>
      <c r="E52" s="16"/>
      <c r="F52" s="14" t="s">
        <v>32</v>
      </c>
      <c r="G52" s="16"/>
      <c r="H52" s="16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5" t="s">
        <v>60</v>
      </c>
      <c r="B53" s="16"/>
      <c r="C53" s="14" t="s">
        <v>13</v>
      </c>
      <c r="D53" s="16"/>
      <c r="E53" s="16"/>
      <c r="F53" s="14" t="s">
        <v>32</v>
      </c>
      <c r="G53" s="16"/>
      <c r="H53" s="16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5" t="s">
        <v>61</v>
      </c>
      <c r="B54" s="16"/>
      <c r="C54" s="14" t="s">
        <v>13</v>
      </c>
      <c r="D54" s="16"/>
      <c r="E54" s="16"/>
      <c r="F54" s="14" t="s">
        <v>32</v>
      </c>
      <c r="G54" s="16"/>
      <c r="H54" s="16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5" t="s">
        <v>62</v>
      </c>
      <c r="B55" s="16"/>
      <c r="C55" s="14" t="s">
        <v>13</v>
      </c>
      <c r="D55" s="16"/>
      <c r="E55" s="16"/>
      <c r="F55" s="14" t="s">
        <v>32</v>
      </c>
      <c r="G55" s="16"/>
      <c r="H55" s="16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5" t="s">
        <v>63</v>
      </c>
      <c r="B56" s="16"/>
      <c r="C56" s="14" t="s">
        <v>13</v>
      </c>
      <c r="D56" s="16"/>
      <c r="E56" s="16"/>
      <c r="F56" s="14" t="s">
        <v>32</v>
      </c>
      <c r="G56" s="16"/>
      <c r="H56" s="16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5" t="s">
        <v>64</v>
      </c>
      <c r="B57" s="16"/>
      <c r="C57" s="14" t="s">
        <v>13</v>
      </c>
      <c r="D57" s="16"/>
      <c r="E57" s="16"/>
      <c r="F57" s="14" t="s">
        <v>25</v>
      </c>
      <c r="G57" s="16"/>
      <c r="H57" s="16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5" t="s">
        <v>65</v>
      </c>
      <c r="B58" s="16"/>
      <c r="C58" s="14" t="s">
        <v>13</v>
      </c>
      <c r="D58" s="16"/>
      <c r="E58" s="16"/>
      <c r="F58" s="14" t="s">
        <v>32</v>
      </c>
      <c r="G58" s="16"/>
      <c r="H58" s="16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13" t="s">
        <v>66</v>
      </c>
      <c r="B59" s="8"/>
      <c r="C59" s="14" t="s">
        <v>13</v>
      </c>
      <c r="D59" s="8"/>
      <c r="E59" s="8"/>
      <c r="F59" s="14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13" t="s">
        <v>67</v>
      </c>
      <c r="B60" s="8"/>
      <c r="C60" s="14" t="s">
        <v>13</v>
      </c>
      <c r="D60" s="8"/>
      <c r="E60" s="8"/>
      <c r="F60" s="14" t="s">
        <v>13</v>
      </c>
      <c r="G60" s="8"/>
      <c r="H60" s="8">
        <f>SUM(H49,H59)</f>
        <v>-19066.422500000001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13" t="s">
        <v>68</v>
      </c>
      <c r="B61" s="8"/>
      <c r="C61" s="14" t="s">
        <v>13</v>
      </c>
      <c r="D61" s="8"/>
      <c r="E61" s="8"/>
      <c r="F61" s="14" t="s">
        <v>13</v>
      </c>
      <c r="G61" s="8"/>
      <c r="H61" s="8">
        <f>SUM(H34,H60)</f>
        <v>22595.273974999989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5" t="s">
        <v>13</v>
      </c>
      <c r="B62" s="16"/>
      <c r="C62" s="14" t="s">
        <v>13</v>
      </c>
      <c r="D62" s="16"/>
      <c r="E62" s="16"/>
      <c r="F62" s="14" t="s">
        <v>13</v>
      </c>
      <c r="G62" s="16"/>
      <c r="H62" s="16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-19051.074999999997</v>
      </c>
    </row>
    <row r="63" spans="1:17" x14ac:dyDescent="0.25">
      <c r="A63" s="13" t="s">
        <v>69</v>
      </c>
      <c r="B63" s="8"/>
      <c r="C63" s="14" t="s">
        <v>13</v>
      </c>
      <c r="D63" s="8"/>
      <c r="E63" s="9">
        <v>1.0900000000000001</v>
      </c>
      <c r="F63" s="14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20764.179099999994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J65" s="13" t="s">
        <v>69</v>
      </c>
      <c r="K65" s="8"/>
      <c r="L65" s="14" t="s">
        <v>13</v>
      </c>
      <c r="M65" s="8"/>
      <c r="N65" s="9">
        <v>1.1499999999999999</v>
      </c>
      <c r="O65" s="14" t="s">
        <v>13</v>
      </c>
      <c r="P65" s="8"/>
      <c r="Q65" s="8"/>
    </row>
    <row r="67" spans="1:17" x14ac:dyDescent="0.25">
      <c r="A67" s="12" t="s">
        <v>74</v>
      </c>
    </row>
    <row r="69" spans="1:17" x14ac:dyDescent="0.25">
      <c r="A69" t="s">
        <v>75</v>
      </c>
      <c r="J69" s="12" t="s">
        <v>74</v>
      </c>
    </row>
    <row r="70" spans="1:17" x14ac:dyDescent="0.25">
      <c r="A70" s="12" t="s">
        <v>1</v>
      </c>
      <c r="B70" s="12" t="s">
        <v>2</v>
      </c>
    </row>
    <row r="71" spans="1:17" x14ac:dyDescent="0.25">
      <c r="A71" s="12" t="s">
        <v>3</v>
      </c>
      <c r="B71" s="12" t="s">
        <v>4</v>
      </c>
      <c r="J71" t="s">
        <v>75</v>
      </c>
    </row>
    <row r="72" spans="1:17" x14ac:dyDescent="0.25">
      <c r="A72" s="12" t="s">
        <v>5</v>
      </c>
      <c r="B72" s="12" t="s">
        <v>6</v>
      </c>
      <c r="J72" s="12" t="s">
        <v>1</v>
      </c>
      <c r="K72" s="12" t="s">
        <v>2</v>
      </c>
    </row>
    <row r="73" spans="1:17" x14ac:dyDescent="0.25">
      <c r="A73" s="12" t="s">
        <v>7</v>
      </c>
      <c r="B73" s="12" t="s">
        <v>90</v>
      </c>
      <c r="J73" s="12" t="s">
        <v>3</v>
      </c>
      <c r="K73" s="12" t="s">
        <v>84</v>
      </c>
    </row>
    <row r="74" spans="1:17" x14ac:dyDescent="0.25">
      <c r="A74" s="12" t="s">
        <v>9</v>
      </c>
      <c r="B74" s="12" t="s">
        <v>89</v>
      </c>
      <c r="J74" s="12" t="s">
        <v>5</v>
      </c>
      <c r="K74" s="12" t="s">
        <v>6</v>
      </c>
    </row>
    <row r="75" spans="1:17" x14ac:dyDescent="0.25">
      <c r="J75" s="12" t="s">
        <v>7</v>
      </c>
      <c r="K75" s="12" t="s">
        <v>90</v>
      </c>
    </row>
    <row r="76" spans="1:17" x14ac:dyDescent="0.25">
      <c r="A76" s="5" t="s">
        <v>11</v>
      </c>
      <c r="B76" s="6" t="s">
        <v>12</v>
      </c>
      <c r="C76" s="6" t="s">
        <v>13</v>
      </c>
      <c r="D76" s="6" t="s">
        <v>14</v>
      </c>
      <c r="E76" s="6" t="s">
        <v>15</v>
      </c>
      <c r="F76" s="6" t="s">
        <v>13</v>
      </c>
      <c r="G76" s="6" t="s">
        <v>16</v>
      </c>
      <c r="H76" s="6" t="s">
        <v>17</v>
      </c>
      <c r="J76" s="12" t="s">
        <v>9</v>
      </c>
      <c r="K76" s="12" t="s">
        <v>89</v>
      </c>
    </row>
    <row r="77" spans="1:17" x14ac:dyDescent="0.25">
      <c r="A77" s="13" t="s">
        <v>18</v>
      </c>
      <c r="B77" s="8"/>
      <c r="C77" s="14" t="s">
        <v>13</v>
      </c>
      <c r="D77" s="8"/>
      <c r="E77" s="8"/>
      <c r="F77" s="14" t="s">
        <v>13</v>
      </c>
      <c r="G77" s="8"/>
      <c r="H77" s="8"/>
    </row>
    <row r="78" spans="1:17" x14ac:dyDescent="0.25">
      <c r="A78" s="15" t="s">
        <v>19</v>
      </c>
      <c r="B78" s="16"/>
      <c r="C78" s="14" t="s">
        <v>13</v>
      </c>
      <c r="D78" s="16"/>
      <c r="E78" s="16">
        <v>7660</v>
      </c>
      <c r="F78" s="14" t="s">
        <v>13</v>
      </c>
      <c r="G78" s="16"/>
      <c r="H78" s="16"/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15" t="s">
        <v>20</v>
      </c>
      <c r="B79" s="16"/>
      <c r="C79" s="14" t="s">
        <v>13</v>
      </c>
      <c r="D79" s="16"/>
      <c r="E79" s="16">
        <v>7280</v>
      </c>
      <c r="F79" s="14" t="s">
        <v>13</v>
      </c>
      <c r="G79" s="16"/>
      <c r="H79" s="16"/>
      <c r="J79" s="13" t="s">
        <v>18</v>
      </c>
      <c r="K79" s="8"/>
      <c r="L79" s="14" t="s">
        <v>13</v>
      </c>
      <c r="M79" s="8"/>
      <c r="N79" s="8"/>
      <c r="O79" s="14" t="s">
        <v>13</v>
      </c>
      <c r="P79" s="8"/>
      <c r="Q79" s="8"/>
    </row>
    <row r="80" spans="1:17" x14ac:dyDescent="0.25">
      <c r="A80" s="15" t="s">
        <v>13</v>
      </c>
      <c r="B80" s="16"/>
      <c r="C80" s="14" t="s">
        <v>13</v>
      </c>
      <c r="D80" s="16"/>
      <c r="E80" s="16"/>
      <c r="F80" s="14" t="s">
        <v>13</v>
      </c>
      <c r="G80" s="16"/>
      <c r="H80" s="16"/>
      <c r="J80" s="15" t="s">
        <v>19</v>
      </c>
      <c r="K80" s="16"/>
      <c r="L80" s="14" t="s">
        <v>13</v>
      </c>
      <c r="M80" s="16"/>
      <c r="N80" s="16">
        <v>7660</v>
      </c>
      <c r="O80" s="14" t="s">
        <v>13</v>
      </c>
      <c r="P80" s="16"/>
      <c r="Q80" s="16"/>
    </row>
    <row r="81" spans="1:17" x14ac:dyDescent="0.25">
      <c r="A81" s="15" t="s">
        <v>21</v>
      </c>
      <c r="B81" s="16"/>
      <c r="C81" s="14" t="s">
        <v>13</v>
      </c>
      <c r="D81" s="16"/>
      <c r="E81" s="17">
        <v>6</v>
      </c>
      <c r="F81" s="14" t="s">
        <v>13</v>
      </c>
      <c r="G81" s="16"/>
      <c r="H81" s="16"/>
      <c r="J81" s="15" t="s">
        <v>20</v>
      </c>
      <c r="K81" s="16"/>
      <c r="L81" s="14" t="s">
        <v>13</v>
      </c>
      <c r="M81" s="16"/>
      <c r="N81" s="16">
        <v>7280</v>
      </c>
      <c r="O81" s="14" t="s">
        <v>13</v>
      </c>
      <c r="P81" s="16"/>
      <c r="Q81" s="16"/>
    </row>
    <row r="82" spans="1:17" x14ac:dyDescent="0.25">
      <c r="A82" s="15" t="s">
        <v>22</v>
      </c>
      <c r="B82" s="16"/>
      <c r="C82" s="14" t="s">
        <v>13</v>
      </c>
      <c r="D82" s="16"/>
      <c r="E82" s="17">
        <v>4.2</v>
      </c>
      <c r="F82" s="14" t="s">
        <v>13</v>
      </c>
      <c r="G82" s="16"/>
      <c r="H82" s="16"/>
      <c r="J82" s="15" t="s">
        <v>13</v>
      </c>
      <c r="K82" s="16"/>
      <c r="L82" s="14" t="s">
        <v>13</v>
      </c>
      <c r="M82" s="16"/>
      <c r="N82" s="16"/>
      <c r="O82" s="14" t="s">
        <v>13</v>
      </c>
      <c r="P82" s="16"/>
      <c r="Q82" s="16"/>
    </row>
    <row r="83" spans="1:17" x14ac:dyDescent="0.25">
      <c r="A83" s="15" t="s">
        <v>13</v>
      </c>
      <c r="B83" s="16"/>
      <c r="C83" s="14" t="s">
        <v>13</v>
      </c>
      <c r="D83" s="16"/>
      <c r="E83" s="16"/>
      <c r="F83" s="14" t="s">
        <v>13</v>
      </c>
      <c r="G83" s="16"/>
      <c r="H83" s="16"/>
      <c r="J83" s="15" t="s">
        <v>21</v>
      </c>
      <c r="K83" s="16"/>
      <c r="L83" s="14" t="s">
        <v>13</v>
      </c>
      <c r="M83" s="16"/>
      <c r="N83" s="17">
        <v>6</v>
      </c>
      <c r="O83" s="14" t="s">
        <v>13</v>
      </c>
      <c r="P83" s="16"/>
      <c r="Q83" s="16"/>
    </row>
    <row r="84" spans="1:17" x14ac:dyDescent="0.25">
      <c r="A84" s="15" t="s">
        <v>23</v>
      </c>
      <c r="B84" s="16"/>
      <c r="C84" s="14" t="s">
        <v>24</v>
      </c>
      <c r="D84" s="16"/>
      <c r="E84" s="16">
        <v>7280</v>
      </c>
      <c r="F84" s="14" t="s">
        <v>25</v>
      </c>
      <c r="G84" s="17">
        <v>4.654325</v>
      </c>
      <c r="H84" s="16">
        <f t="shared" ref="H84:H91" si="4">E84*G84</f>
        <v>33883.485999999997</v>
      </c>
      <c r="J84" s="15" t="s">
        <v>22</v>
      </c>
      <c r="K84" s="16"/>
      <c r="L84" s="14" t="s">
        <v>13</v>
      </c>
      <c r="M84" s="16"/>
      <c r="N84" s="17">
        <v>4.2</v>
      </c>
      <c r="O84" s="14" t="s">
        <v>13</v>
      </c>
      <c r="P84" s="16"/>
      <c r="Q84" s="16"/>
    </row>
    <row r="85" spans="1:17" x14ac:dyDescent="0.25">
      <c r="A85" s="15" t="s">
        <v>26</v>
      </c>
      <c r="B85" s="16"/>
      <c r="C85" s="14" t="s">
        <v>24</v>
      </c>
      <c r="D85" s="16"/>
      <c r="E85" s="16">
        <v>7280</v>
      </c>
      <c r="F85" s="14" t="s">
        <v>25</v>
      </c>
      <c r="G85" s="17">
        <v>0.14893999999999999</v>
      </c>
      <c r="H85" s="16">
        <f t="shared" si="4"/>
        <v>1084.2831999999999</v>
      </c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5" t="s">
        <v>31</v>
      </c>
      <c r="B86" s="16"/>
      <c r="C86" s="14" t="s">
        <v>13</v>
      </c>
      <c r="D86" s="16"/>
      <c r="E86" s="16">
        <v>7280</v>
      </c>
      <c r="F86" s="14" t="s">
        <v>32</v>
      </c>
      <c r="G86" s="17">
        <v>0.189</v>
      </c>
      <c r="H86" s="16">
        <f t="shared" si="4"/>
        <v>1375.92</v>
      </c>
      <c r="J86" s="15" t="s">
        <v>23</v>
      </c>
      <c r="K86" s="16"/>
      <c r="L86" s="14" t="s">
        <v>24</v>
      </c>
      <c r="M86" s="16"/>
      <c r="N86" s="16">
        <v>7280</v>
      </c>
      <c r="O86" s="14" t="s">
        <v>25</v>
      </c>
      <c r="P86" s="17">
        <v>4.4132300000000004</v>
      </c>
      <c r="Q86" s="16">
        <f t="shared" ref="Q86:Q93" si="5">N86*P86</f>
        <v>32128.314400000003</v>
      </c>
    </row>
    <row r="87" spans="1:17" x14ac:dyDescent="0.25">
      <c r="A87" s="15" t="s">
        <v>27</v>
      </c>
      <c r="B87" s="16"/>
      <c r="C87" s="14" t="s">
        <v>13</v>
      </c>
      <c r="D87" s="16"/>
      <c r="E87" s="16">
        <v>7280</v>
      </c>
      <c r="F87" s="14" t="s">
        <v>25</v>
      </c>
      <c r="G87" s="17">
        <v>5.0000000000000001E-3</v>
      </c>
      <c r="H87" s="16">
        <f t="shared" si="4"/>
        <v>36.4</v>
      </c>
      <c r="J87" s="15" t="s">
        <v>26</v>
      </c>
      <c r="K87" s="16"/>
      <c r="L87" s="14" t="s">
        <v>24</v>
      </c>
      <c r="M87" s="16"/>
      <c r="N87" s="16">
        <v>7280</v>
      </c>
      <c r="O87" s="14" t="s">
        <v>25</v>
      </c>
      <c r="P87" s="17">
        <v>0.14122750000000001</v>
      </c>
      <c r="Q87" s="16">
        <f t="shared" si="5"/>
        <v>1028.1362000000001</v>
      </c>
    </row>
    <row r="88" spans="1:17" x14ac:dyDescent="0.25">
      <c r="A88" s="15" t="s">
        <v>28</v>
      </c>
      <c r="B88" s="16"/>
      <c r="C88" s="14" t="s">
        <v>13</v>
      </c>
      <c r="D88" s="16"/>
      <c r="E88" s="16">
        <v>7280</v>
      </c>
      <c r="F88" s="14" t="s">
        <v>25</v>
      </c>
      <c r="G88" s="17">
        <v>0.21199999999999999</v>
      </c>
      <c r="H88" s="16">
        <f t="shared" si="4"/>
        <v>1543.36</v>
      </c>
      <c r="J88" s="15" t="s">
        <v>31</v>
      </c>
      <c r="K88" s="16"/>
      <c r="L88" s="14" t="s">
        <v>13</v>
      </c>
      <c r="M88" s="16"/>
      <c r="N88" s="16">
        <v>7280</v>
      </c>
      <c r="O88" s="14" t="s">
        <v>32</v>
      </c>
      <c r="P88" s="17">
        <v>0.189</v>
      </c>
      <c r="Q88" s="16">
        <f t="shared" si="5"/>
        <v>1375.92</v>
      </c>
    </row>
    <row r="89" spans="1:17" x14ac:dyDescent="0.25">
      <c r="A89" s="15" t="s">
        <v>29</v>
      </c>
      <c r="B89" s="16"/>
      <c r="C89" s="14" t="s">
        <v>13</v>
      </c>
      <c r="D89" s="16"/>
      <c r="E89" s="16">
        <v>7280</v>
      </c>
      <c r="F89" s="14" t="s">
        <v>25</v>
      </c>
      <c r="G89" s="17">
        <v>0.1007</v>
      </c>
      <c r="H89" s="16">
        <f t="shared" si="4"/>
        <v>733.096</v>
      </c>
      <c r="J89" s="15" t="s">
        <v>27</v>
      </c>
      <c r="K89" s="16"/>
      <c r="L89" s="14" t="s">
        <v>13</v>
      </c>
      <c r="M89" s="16"/>
      <c r="N89" s="16">
        <v>7280</v>
      </c>
      <c r="O89" s="14" t="s">
        <v>25</v>
      </c>
      <c r="P89" s="17">
        <v>5.0000000000000001E-3</v>
      </c>
      <c r="Q89" s="16">
        <f t="shared" si="5"/>
        <v>36.4</v>
      </c>
    </row>
    <row r="90" spans="1:17" x14ac:dyDescent="0.25">
      <c r="A90" s="15" t="s">
        <v>30</v>
      </c>
      <c r="B90" s="16"/>
      <c r="C90" s="14" t="s">
        <v>13</v>
      </c>
      <c r="D90" s="16"/>
      <c r="E90" s="16">
        <v>-7280</v>
      </c>
      <c r="F90" s="14" t="s">
        <v>25</v>
      </c>
      <c r="G90" s="17">
        <v>0.01</v>
      </c>
      <c r="H90" s="16">
        <f t="shared" si="4"/>
        <v>-72.8</v>
      </c>
      <c r="J90" s="15" t="s">
        <v>28</v>
      </c>
      <c r="K90" s="16"/>
      <c r="L90" s="14" t="s">
        <v>13</v>
      </c>
      <c r="M90" s="16"/>
      <c r="N90" s="16">
        <v>7280</v>
      </c>
      <c r="O90" s="14" t="s">
        <v>25</v>
      </c>
      <c r="P90" s="17">
        <v>0.2205</v>
      </c>
      <c r="Q90" s="16">
        <f t="shared" si="5"/>
        <v>1605.24</v>
      </c>
    </row>
    <row r="91" spans="1:17" x14ac:dyDescent="0.25">
      <c r="A91" s="15" t="s">
        <v>33</v>
      </c>
      <c r="B91" s="16"/>
      <c r="C91" s="14" t="s">
        <v>24</v>
      </c>
      <c r="D91" s="16"/>
      <c r="E91" s="16">
        <v>136</v>
      </c>
      <c r="F91" s="14" t="s">
        <v>25</v>
      </c>
      <c r="G91" s="17">
        <v>4.1849999999999996</v>
      </c>
      <c r="H91" s="16">
        <f t="shared" si="4"/>
        <v>569.16</v>
      </c>
      <c r="J91" s="15" t="s">
        <v>29</v>
      </c>
      <c r="K91" s="16"/>
      <c r="L91" s="14" t="s">
        <v>13</v>
      </c>
      <c r="M91" s="16"/>
      <c r="N91" s="16">
        <v>7280</v>
      </c>
      <c r="O91" s="14" t="s">
        <v>25</v>
      </c>
      <c r="P91" s="17">
        <v>0.1007</v>
      </c>
      <c r="Q91" s="16">
        <f t="shared" si="5"/>
        <v>733.096</v>
      </c>
    </row>
    <row r="92" spans="1:17" x14ac:dyDescent="0.25">
      <c r="A92" s="13" t="s">
        <v>34</v>
      </c>
      <c r="B92" s="8"/>
      <c r="C92" s="14" t="s">
        <v>13</v>
      </c>
      <c r="D92" s="8"/>
      <c r="E92" s="8"/>
      <c r="F92" s="14" t="s">
        <v>13</v>
      </c>
      <c r="G92" s="8"/>
      <c r="H92" s="8">
        <f>SUM(H84:H91)</f>
        <v>39152.905199999994</v>
      </c>
      <c r="J92" s="15" t="s">
        <v>30</v>
      </c>
      <c r="K92" s="16"/>
      <c r="L92" s="14" t="s">
        <v>13</v>
      </c>
      <c r="M92" s="16"/>
      <c r="N92" s="16">
        <v>-7280</v>
      </c>
      <c r="O92" s="14" t="s">
        <v>25</v>
      </c>
      <c r="P92" s="17">
        <v>0.01</v>
      </c>
      <c r="Q92" s="16">
        <f t="shared" si="5"/>
        <v>-72.8</v>
      </c>
    </row>
    <row r="93" spans="1:17" x14ac:dyDescent="0.25">
      <c r="A93" s="13" t="s">
        <v>35</v>
      </c>
      <c r="B93" s="8"/>
      <c r="C93" s="14" t="s">
        <v>13</v>
      </c>
      <c r="D93" s="8"/>
      <c r="E93" s="8"/>
      <c r="F93" s="14" t="s">
        <v>13</v>
      </c>
      <c r="G93" s="8"/>
      <c r="H93" s="8"/>
      <c r="J93" s="15" t="s">
        <v>33</v>
      </c>
      <c r="K93" s="16"/>
      <c r="L93" s="14" t="s">
        <v>24</v>
      </c>
      <c r="M93" s="16"/>
      <c r="N93" s="16">
        <v>136</v>
      </c>
      <c r="O93" s="14" t="s">
        <v>25</v>
      </c>
      <c r="P93" s="17">
        <v>4.0324999999999998</v>
      </c>
      <c r="Q93" s="16">
        <f t="shared" si="5"/>
        <v>548.41999999999996</v>
      </c>
    </row>
    <row r="94" spans="1:17" x14ac:dyDescent="0.25">
      <c r="A94" s="15" t="s">
        <v>76</v>
      </c>
      <c r="B94" s="16"/>
      <c r="C94" s="14" t="s">
        <v>25</v>
      </c>
      <c r="D94" s="16"/>
      <c r="E94" s="17">
        <v>-0.4</v>
      </c>
      <c r="F94" s="14" t="s">
        <v>37</v>
      </c>
      <c r="G94" s="16">
        <v>7964.5</v>
      </c>
      <c r="H94" s="16">
        <f>E94*G94</f>
        <v>-3185.8</v>
      </c>
      <c r="J94" s="13" t="s">
        <v>34</v>
      </c>
      <c r="K94" s="8"/>
      <c r="L94" s="14" t="s">
        <v>13</v>
      </c>
      <c r="M94" s="8"/>
      <c r="N94" s="8"/>
      <c r="O94" s="14" t="s">
        <v>13</v>
      </c>
      <c r="P94" s="8"/>
      <c r="Q94" s="8">
        <f>SUM(Q86:Q93)</f>
        <v>37382.726599999995</v>
      </c>
    </row>
    <row r="95" spans="1:17" x14ac:dyDescent="0.25">
      <c r="A95" s="15" t="s">
        <v>36</v>
      </c>
      <c r="B95" s="18">
        <v>64.599999999999994</v>
      </c>
      <c r="C95" s="14" t="s">
        <v>25</v>
      </c>
      <c r="D95" s="18">
        <f>H95/B95</f>
        <v>28.554625000000005</v>
      </c>
      <c r="E95" s="17">
        <v>0.38</v>
      </c>
      <c r="F95" s="14" t="s">
        <v>37</v>
      </c>
      <c r="G95" s="16">
        <v>4854.2862500000001</v>
      </c>
      <c r="H95" s="16">
        <f>E95*G95</f>
        <v>1844.6287750000001</v>
      </c>
      <c r="J95" s="13" t="s">
        <v>35</v>
      </c>
      <c r="K95" s="8"/>
      <c r="L95" s="14" t="s">
        <v>13</v>
      </c>
      <c r="M95" s="8"/>
      <c r="N95" s="8"/>
      <c r="O95" s="14" t="s">
        <v>13</v>
      </c>
      <c r="P95" s="8"/>
      <c r="Q95" s="8"/>
    </row>
    <row r="96" spans="1:17" x14ac:dyDescent="0.25">
      <c r="A96" s="15" t="s">
        <v>77</v>
      </c>
      <c r="B96" s="16"/>
      <c r="C96" s="14" t="s">
        <v>25</v>
      </c>
      <c r="D96" s="16"/>
      <c r="E96" s="17">
        <v>1.06</v>
      </c>
      <c r="F96" s="14" t="s">
        <v>37</v>
      </c>
      <c r="G96" s="16">
        <v>50</v>
      </c>
      <c r="H96" s="16">
        <f>E96*G96</f>
        <v>53</v>
      </c>
      <c r="J96" s="15" t="s">
        <v>76</v>
      </c>
      <c r="K96" s="16"/>
      <c r="L96" s="14" t="s">
        <v>25</v>
      </c>
      <c r="M96" s="16"/>
      <c r="N96" s="17">
        <v>-0.4</v>
      </c>
      <c r="O96" s="14" t="s">
        <v>37</v>
      </c>
      <c r="P96" s="16">
        <v>7900</v>
      </c>
      <c r="Q96" s="16">
        <f>N96*P96</f>
        <v>-3160</v>
      </c>
    </row>
    <row r="97" spans="1:17" x14ac:dyDescent="0.25">
      <c r="A97" s="15" t="s">
        <v>13</v>
      </c>
      <c r="B97" s="16"/>
      <c r="C97" s="14" t="s">
        <v>13</v>
      </c>
      <c r="D97" s="16"/>
      <c r="E97" s="16"/>
      <c r="F97" s="14" t="s">
        <v>13</v>
      </c>
      <c r="G97" s="16"/>
      <c r="H97" s="16"/>
      <c r="J97" s="15" t="s">
        <v>36</v>
      </c>
      <c r="K97" s="18">
        <v>64.599999999999994</v>
      </c>
      <c r="L97" s="14" t="s">
        <v>25</v>
      </c>
      <c r="M97" s="18">
        <f>Q97/K97</f>
        <v>25.650000000000002</v>
      </c>
      <c r="N97" s="17">
        <v>0.38</v>
      </c>
      <c r="O97" s="14" t="s">
        <v>37</v>
      </c>
      <c r="P97" s="16">
        <v>4360.5</v>
      </c>
      <c r="Q97" s="16">
        <f>N97*P97</f>
        <v>1656.99</v>
      </c>
    </row>
    <row r="98" spans="1:17" x14ac:dyDescent="0.25">
      <c r="A98" s="15" t="s">
        <v>42</v>
      </c>
      <c r="B98" s="16"/>
      <c r="C98" s="14" t="s">
        <v>13</v>
      </c>
      <c r="D98" s="16"/>
      <c r="E98" s="16"/>
      <c r="F98" s="14" t="s">
        <v>13</v>
      </c>
      <c r="G98" s="16"/>
      <c r="H98" s="16"/>
      <c r="J98" s="15" t="s">
        <v>85</v>
      </c>
      <c r="K98" s="16"/>
      <c r="L98" s="14" t="s">
        <v>13</v>
      </c>
      <c r="M98" s="16"/>
      <c r="N98" s="16"/>
      <c r="O98" s="14" t="s">
        <v>37</v>
      </c>
      <c r="P98" s="16"/>
      <c r="Q98" s="16">
        <v>135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77</v>
      </c>
      <c r="K99" s="16"/>
      <c r="L99" s="14" t="s">
        <v>25</v>
      </c>
      <c r="M99" s="16"/>
      <c r="N99" s="17">
        <v>1.06</v>
      </c>
      <c r="O99" s="14" t="s">
        <v>37</v>
      </c>
      <c r="P99" s="16">
        <v>50</v>
      </c>
      <c r="Q99" s="16">
        <f>N99*P99</f>
        <v>53</v>
      </c>
    </row>
    <row r="100" spans="1:17" x14ac:dyDescent="0.25">
      <c r="A100" s="13" t="s">
        <v>43</v>
      </c>
      <c r="B100" s="8"/>
      <c r="C100" s="14" t="s">
        <v>13</v>
      </c>
      <c r="D100" s="8"/>
      <c r="E100" s="8"/>
      <c r="F100" s="14" t="s">
        <v>13</v>
      </c>
      <c r="G100" s="8"/>
      <c r="H100" s="8">
        <f>SUM(H92:H99)</f>
        <v>37864.733974999988</v>
      </c>
      <c r="J100" s="15" t="s">
        <v>13</v>
      </c>
      <c r="K100" s="16"/>
      <c r="L100" s="14" t="s">
        <v>13</v>
      </c>
      <c r="M100" s="16"/>
      <c r="N100" s="16"/>
      <c r="O100" s="14" t="s">
        <v>13</v>
      </c>
      <c r="P100" s="16"/>
      <c r="Q100" s="16"/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42</v>
      </c>
      <c r="K101" s="16"/>
      <c r="L101" s="14" t="s">
        <v>13</v>
      </c>
      <c r="M101" s="16"/>
      <c r="N101" s="16"/>
      <c r="O101" s="14" t="s">
        <v>13</v>
      </c>
      <c r="P101" s="16"/>
      <c r="Q101" s="16"/>
    </row>
    <row r="102" spans="1:17" x14ac:dyDescent="0.25">
      <c r="A102" s="13" t="s">
        <v>44</v>
      </c>
      <c r="B102" s="8"/>
      <c r="C102" s="14" t="s">
        <v>13</v>
      </c>
      <c r="D102" s="8"/>
      <c r="E102" s="8"/>
      <c r="F102" s="14" t="s">
        <v>13</v>
      </c>
      <c r="G102" s="8"/>
      <c r="H102" s="8"/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78</v>
      </c>
      <c r="B103" s="16"/>
      <c r="C103" s="14" t="s">
        <v>24</v>
      </c>
      <c r="D103" s="16"/>
      <c r="E103" s="16">
        <v>-361</v>
      </c>
      <c r="F103" s="14" t="s">
        <v>25</v>
      </c>
      <c r="G103" s="17">
        <v>2.58</v>
      </c>
      <c r="H103" s="16">
        <f>E103*G103</f>
        <v>-931.38</v>
      </c>
      <c r="J103" s="13" t="s">
        <v>43</v>
      </c>
      <c r="K103" s="8"/>
      <c r="L103" s="14" t="s">
        <v>13</v>
      </c>
      <c r="M103" s="8"/>
      <c r="N103" s="8"/>
      <c r="O103" s="14" t="s">
        <v>13</v>
      </c>
      <c r="P103" s="8"/>
      <c r="Q103" s="8">
        <f>SUM(Q94:Q102)</f>
        <v>36067.716599999992</v>
      </c>
    </row>
    <row r="104" spans="1:17" x14ac:dyDescent="0.25">
      <c r="A104" s="15" t="s">
        <v>46</v>
      </c>
      <c r="B104" s="16"/>
      <c r="C104" s="14" t="s">
        <v>24</v>
      </c>
      <c r="D104" s="16"/>
      <c r="E104" s="16">
        <v>-252</v>
      </c>
      <c r="F104" s="14" t="s">
        <v>25</v>
      </c>
      <c r="G104" s="17">
        <v>4.7424999999999997</v>
      </c>
      <c r="H104" s="16">
        <f>E104*G104</f>
        <v>-1195.1099999999999</v>
      </c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47</v>
      </c>
      <c r="B105" s="16"/>
      <c r="C105" s="14" t="s">
        <v>24</v>
      </c>
      <c r="D105" s="16"/>
      <c r="E105" s="16">
        <v>-1010</v>
      </c>
      <c r="F105" s="14" t="s">
        <v>25</v>
      </c>
      <c r="G105" s="17">
        <v>2.5874999999999999</v>
      </c>
      <c r="H105" s="16">
        <f>E105*G105</f>
        <v>-2613.375</v>
      </c>
      <c r="J105" s="13" t="s">
        <v>44</v>
      </c>
      <c r="K105" s="8"/>
      <c r="L105" s="14" t="s">
        <v>13</v>
      </c>
      <c r="M105" s="8"/>
      <c r="N105" s="8"/>
      <c r="O105" s="14" t="s">
        <v>13</v>
      </c>
      <c r="P105" s="8"/>
      <c r="Q105" s="8"/>
    </row>
    <row r="106" spans="1:17" x14ac:dyDescent="0.25">
      <c r="A106" s="15" t="s">
        <v>48</v>
      </c>
      <c r="B106" s="16"/>
      <c r="C106" s="14" t="s">
        <v>24</v>
      </c>
      <c r="D106" s="16"/>
      <c r="E106" s="16">
        <v>-1894</v>
      </c>
      <c r="F106" s="14" t="s">
        <v>25</v>
      </c>
      <c r="G106" s="17">
        <v>2.2650000000000001</v>
      </c>
      <c r="H106" s="16">
        <f>E106*G106</f>
        <v>-4289.91</v>
      </c>
      <c r="J106" s="15" t="s">
        <v>78</v>
      </c>
      <c r="K106" s="16"/>
      <c r="L106" s="14" t="s">
        <v>24</v>
      </c>
      <c r="M106" s="16"/>
      <c r="N106" s="16">
        <v>-687</v>
      </c>
      <c r="O106" s="14" t="s">
        <v>25</v>
      </c>
      <c r="P106" s="17">
        <v>2.6850000000000001</v>
      </c>
      <c r="Q106" s="16">
        <f>N106*P106</f>
        <v>-1844.595</v>
      </c>
    </row>
    <row r="107" spans="1:17" x14ac:dyDescent="0.25">
      <c r="A107" s="15" t="s">
        <v>50</v>
      </c>
      <c r="B107" s="16"/>
      <c r="C107" s="14" t="s">
        <v>24</v>
      </c>
      <c r="D107" s="16"/>
      <c r="E107" s="16"/>
      <c r="F107" s="14" t="s">
        <v>25</v>
      </c>
      <c r="G107" s="16"/>
      <c r="H107" s="16">
        <v>-535</v>
      </c>
      <c r="J107" s="15" t="s">
        <v>47</v>
      </c>
      <c r="K107" s="16"/>
      <c r="L107" s="14" t="s">
        <v>24</v>
      </c>
      <c r="M107" s="16"/>
      <c r="N107" s="16">
        <v>-920</v>
      </c>
      <c r="O107" s="14" t="s">
        <v>25</v>
      </c>
      <c r="P107" s="17">
        <v>2.8050000000000002</v>
      </c>
      <c r="Q107" s="16">
        <f>N107*P107</f>
        <v>-2580.6000000000004</v>
      </c>
    </row>
    <row r="108" spans="1:17" x14ac:dyDescent="0.25">
      <c r="A108" s="15" t="s">
        <v>52</v>
      </c>
      <c r="B108" s="16">
        <v>-1105</v>
      </c>
      <c r="C108" s="14" t="s">
        <v>32</v>
      </c>
      <c r="D108" s="17">
        <f>H108/B108</f>
        <v>1.05</v>
      </c>
      <c r="E108" s="16">
        <v>-1105</v>
      </c>
      <c r="F108" s="14" t="s">
        <v>53</v>
      </c>
      <c r="G108" s="17">
        <v>1.05</v>
      </c>
      <c r="H108" s="16">
        <f>E108*G108</f>
        <v>-1160.25</v>
      </c>
      <c r="J108" s="15" t="s">
        <v>86</v>
      </c>
      <c r="K108" s="16"/>
      <c r="L108" s="14" t="s">
        <v>24</v>
      </c>
      <c r="M108" s="16"/>
      <c r="N108" s="16">
        <v>-136</v>
      </c>
      <c r="O108" s="14" t="s">
        <v>25</v>
      </c>
      <c r="P108" s="17">
        <v>2.54</v>
      </c>
      <c r="Q108" s="16">
        <f>N108*P108</f>
        <v>-345.44</v>
      </c>
    </row>
    <row r="109" spans="1:17" x14ac:dyDescent="0.25">
      <c r="A109" s="15" t="s">
        <v>54</v>
      </c>
      <c r="B109" s="16">
        <v>-2171</v>
      </c>
      <c r="C109" s="14" t="s">
        <v>32</v>
      </c>
      <c r="D109" s="17">
        <f>H109/B109</f>
        <v>1.4</v>
      </c>
      <c r="E109" s="16">
        <v>-2171</v>
      </c>
      <c r="F109" s="14" t="s">
        <v>53</v>
      </c>
      <c r="G109" s="17">
        <v>1.4</v>
      </c>
      <c r="H109" s="16">
        <f>E109*G109</f>
        <v>-3039.3999999999996</v>
      </c>
      <c r="J109" s="15" t="s">
        <v>48</v>
      </c>
      <c r="K109" s="16"/>
      <c r="L109" s="14" t="s">
        <v>24</v>
      </c>
      <c r="M109" s="16"/>
      <c r="N109" s="16">
        <v>-1718</v>
      </c>
      <c r="O109" s="14" t="s">
        <v>25</v>
      </c>
      <c r="P109" s="17">
        <v>2.0499999999999998</v>
      </c>
      <c r="Q109" s="16">
        <f>N109*P109</f>
        <v>-3521.8999999999996</v>
      </c>
    </row>
    <row r="110" spans="1:17" x14ac:dyDescent="0.25">
      <c r="A110" s="15" t="s">
        <v>79</v>
      </c>
      <c r="B110" s="16"/>
      <c r="C110" s="14" t="s">
        <v>32</v>
      </c>
      <c r="D110" s="16"/>
      <c r="E110" s="16">
        <v>-44</v>
      </c>
      <c r="F110" s="14" t="s">
        <v>25</v>
      </c>
      <c r="G110" s="17">
        <v>0.65</v>
      </c>
      <c r="H110" s="16">
        <f>E110*G110</f>
        <v>-28.6</v>
      </c>
      <c r="J110" s="15" t="s">
        <v>50</v>
      </c>
      <c r="K110" s="16"/>
      <c r="L110" s="14" t="s">
        <v>24</v>
      </c>
      <c r="M110" s="16"/>
      <c r="N110" s="16"/>
      <c r="O110" s="14" t="s">
        <v>25</v>
      </c>
      <c r="P110" s="16"/>
      <c r="Q110" s="16">
        <v>-590</v>
      </c>
    </row>
    <row r="111" spans="1:17" x14ac:dyDescent="0.25">
      <c r="A111" s="13" t="s">
        <v>57</v>
      </c>
      <c r="B111" s="8"/>
      <c r="C111" s="14" t="s">
        <v>13</v>
      </c>
      <c r="D111" s="8"/>
      <c r="E111" s="8"/>
      <c r="F111" s="14" t="s">
        <v>13</v>
      </c>
      <c r="G111" s="8"/>
      <c r="H111" s="8">
        <f>SUM(H103:H110)</f>
        <v>-13793.025</v>
      </c>
      <c r="J111" s="15" t="s">
        <v>52</v>
      </c>
      <c r="K111" s="16">
        <v>-1171</v>
      </c>
      <c r="L111" s="14" t="s">
        <v>32</v>
      </c>
      <c r="M111" s="17">
        <f>Q111/K111</f>
        <v>1.1299999999999999</v>
      </c>
      <c r="N111" s="16">
        <v>-1171</v>
      </c>
      <c r="O111" s="14" t="s">
        <v>53</v>
      </c>
      <c r="P111" s="17">
        <v>1.1299999999999999</v>
      </c>
      <c r="Q111" s="16">
        <f>N111*P111</f>
        <v>-1323.2299999999998</v>
      </c>
    </row>
    <row r="112" spans="1:17" x14ac:dyDescent="0.25">
      <c r="A112" s="15" t="s">
        <v>13</v>
      </c>
      <c r="B112" s="16"/>
      <c r="C112" s="14" t="s">
        <v>13</v>
      </c>
      <c r="D112" s="16"/>
      <c r="E112" s="16"/>
      <c r="F112" s="14" t="s">
        <v>13</v>
      </c>
      <c r="G112" s="16"/>
      <c r="H112" s="16"/>
      <c r="J112" s="15" t="s">
        <v>54</v>
      </c>
      <c r="K112" s="16">
        <v>-2202</v>
      </c>
      <c r="L112" s="14" t="s">
        <v>32</v>
      </c>
      <c r="M112" s="17">
        <f>Q112/K112</f>
        <v>1.5</v>
      </c>
      <c r="N112" s="16">
        <v>-2202</v>
      </c>
      <c r="O112" s="14" t="s">
        <v>53</v>
      </c>
      <c r="P112" s="17">
        <v>1.5</v>
      </c>
      <c r="Q112" s="16">
        <f>N112*P112</f>
        <v>-3303</v>
      </c>
    </row>
    <row r="113" spans="1:17" x14ac:dyDescent="0.25">
      <c r="A113" s="15" t="s">
        <v>58</v>
      </c>
      <c r="B113" s="16"/>
      <c r="C113" s="14" t="s">
        <v>13</v>
      </c>
      <c r="D113" s="16"/>
      <c r="E113" s="16"/>
      <c r="F113" s="14" t="s">
        <v>32</v>
      </c>
      <c r="G113" s="16"/>
      <c r="H113" s="16">
        <v>-65</v>
      </c>
      <c r="J113" s="15" t="s">
        <v>79</v>
      </c>
      <c r="K113" s="16"/>
      <c r="L113" s="14" t="s">
        <v>32</v>
      </c>
      <c r="M113" s="16"/>
      <c r="N113" s="16">
        <v>-61</v>
      </c>
      <c r="O113" s="14" t="s">
        <v>25</v>
      </c>
      <c r="P113" s="17">
        <v>0.65</v>
      </c>
      <c r="Q113" s="16">
        <f>N113*P113</f>
        <v>-39.65</v>
      </c>
    </row>
    <row r="114" spans="1:17" x14ac:dyDescent="0.25">
      <c r="A114" s="15" t="s">
        <v>59</v>
      </c>
      <c r="B114" s="16"/>
      <c r="C114" s="14" t="s">
        <v>13</v>
      </c>
      <c r="D114" s="16"/>
      <c r="E114" s="16"/>
      <c r="F114" s="14" t="s">
        <v>32</v>
      </c>
      <c r="G114" s="16"/>
      <c r="H114" s="16">
        <v>-560</v>
      </c>
      <c r="J114" s="13" t="s">
        <v>57</v>
      </c>
      <c r="K114" s="8"/>
      <c r="L114" s="14" t="s">
        <v>13</v>
      </c>
      <c r="M114" s="8"/>
      <c r="N114" s="8"/>
      <c r="O114" s="14" t="s">
        <v>13</v>
      </c>
      <c r="P114" s="8"/>
      <c r="Q114" s="8">
        <f>SUM(Q106:Q113)</f>
        <v>-13548.414999999999</v>
      </c>
    </row>
    <row r="115" spans="1:17" x14ac:dyDescent="0.25">
      <c r="A115" s="15" t="s">
        <v>60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-430</v>
      </c>
      <c r="J115" s="15" t="s">
        <v>13</v>
      </c>
      <c r="K115" s="16"/>
      <c r="L115" s="14" t="s">
        <v>13</v>
      </c>
      <c r="M115" s="16"/>
      <c r="N115" s="16"/>
      <c r="O115" s="14" t="s">
        <v>13</v>
      </c>
      <c r="P115" s="16"/>
      <c r="Q115" s="16"/>
    </row>
    <row r="116" spans="1:17" x14ac:dyDescent="0.25">
      <c r="A116" s="15" t="s">
        <v>61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-190</v>
      </c>
      <c r="J116" s="15" t="s">
        <v>58</v>
      </c>
      <c r="K116" s="16"/>
      <c r="L116" s="14" t="s">
        <v>13</v>
      </c>
      <c r="M116" s="16"/>
      <c r="N116" s="16"/>
      <c r="O116" s="14" t="s">
        <v>32</v>
      </c>
      <c r="P116" s="16"/>
      <c r="Q116" s="16">
        <v>-55</v>
      </c>
    </row>
    <row r="117" spans="1:17" x14ac:dyDescent="0.25">
      <c r="A117" s="15" t="s">
        <v>62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-275</v>
      </c>
      <c r="J117" s="15" t="s">
        <v>59</v>
      </c>
      <c r="K117" s="16"/>
      <c r="L117" s="14" t="s">
        <v>13</v>
      </c>
      <c r="M117" s="16"/>
      <c r="N117" s="16"/>
      <c r="O117" s="14" t="s">
        <v>32</v>
      </c>
      <c r="P117" s="16"/>
      <c r="Q117" s="16">
        <v>-360</v>
      </c>
    </row>
    <row r="118" spans="1:17" x14ac:dyDescent="0.25">
      <c r="A118" s="15" t="s">
        <v>63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-180</v>
      </c>
      <c r="J118" s="15" t="s">
        <v>88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-200</v>
      </c>
    </row>
    <row r="119" spans="1:17" x14ac:dyDescent="0.25">
      <c r="A119" s="15" t="s">
        <v>64</v>
      </c>
      <c r="B119" s="16"/>
      <c r="C119" s="14" t="s">
        <v>13</v>
      </c>
      <c r="D119" s="16"/>
      <c r="E119" s="16"/>
      <c r="F119" s="14" t="s">
        <v>25</v>
      </c>
      <c r="G119" s="16"/>
      <c r="H119" s="16">
        <v>-180</v>
      </c>
      <c r="J119" s="15" t="s">
        <v>60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-450</v>
      </c>
    </row>
    <row r="120" spans="1:17" x14ac:dyDescent="0.25">
      <c r="A120" s="15" t="s">
        <v>65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-270</v>
      </c>
      <c r="J120" s="15" t="s">
        <v>61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-170</v>
      </c>
    </row>
    <row r="121" spans="1:17" x14ac:dyDescent="0.25">
      <c r="A121" s="13" t="s">
        <v>66</v>
      </c>
      <c r="B121" s="8"/>
      <c r="C121" s="14" t="s">
        <v>13</v>
      </c>
      <c r="D121" s="8"/>
      <c r="E121" s="8"/>
      <c r="F121" s="14" t="s">
        <v>13</v>
      </c>
      <c r="G121" s="8"/>
      <c r="H121" s="8">
        <f>SUM(H113:H120)</f>
        <v>-2150</v>
      </c>
      <c r="J121" s="15" t="s">
        <v>62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-250</v>
      </c>
    </row>
    <row r="122" spans="1:17" x14ac:dyDescent="0.25">
      <c r="A122" s="13" t="s">
        <v>67</v>
      </c>
      <c r="B122" s="8"/>
      <c r="C122" s="14" t="s">
        <v>13</v>
      </c>
      <c r="D122" s="8"/>
      <c r="E122" s="8"/>
      <c r="F122" s="14" t="s">
        <v>13</v>
      </c>
      <c r="G122" s="8"/>
      <c r="H122" s="8">
        <f>SUM(H111,H121)</f>
        <v>-15943.025</v>
      </c>
      <c r="J122" s="15" t="s">
        <v>63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-175</v>
      </c>
    </row>
    <row r="123" spans="1:17" x14ac:dyDescent="0.25">
      <c r="A123" s="13" t="s">
        <v>68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SUM(H100,H122)</f>
        <v>21921.708974999987</v>
      </c>
      <c r="J123" s="15" t="s">
        <v>64</v>
      </c>
      <c r="K123" s="16"/>
      <c r="L123" s="14" t="s">
        <v>13</v>
      </c>
      <c r="M123" s="16"/>
      <c r="N123" s="16"/>
      <c r="O123" s="14" t="s">
        <v>25</v>
      </c>
      <c r="P123" s="16"/>
      <c r="Q123" s="16">
        <v>-190</v>
      </c>
    </row>
    <row r="124" spans="1:17" x14ac:dyDescent="0.25">
      <c r="A124" s="15" t="s">
        <v>13</v>
      </c>
      <c r="B124" s="16"/>
      <c r="C124" s="14" t="s">
        <v>13</v>
      </c>
      <c r="D124" s="16"/>
      <c r="E124" s="16"/>
      <c r="F124" s="14" t="s">
        <v>13</v>
      </c>
      <c r="G124" s="16"/>
      <c r="H124" s="16"/>
      <c r="J124" s="15" t="s">
        <v>65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-350</v>
      </c>
    </row>
    <row r="125" spans="1:17" x14ac:dyDescent="0.25">
      <c r="A125" s="13" t="s">
        <v>69</v>
      </c>
      <c r="B125" s="8"/>
      <c r="C125" s="14" t="s">
        <v>13</v>
      </c>
      <c r="D125" s="8"/>
      <c r="E125" s="9">
        <v>0.91</v>
      </c>
      <c r="F125" s="14" t="s">
        <v>13</v>
      </c>
      <c r="G125" s="8"/>
      <c r="H125" s="8"/>
      <c r="J125" s="13" t="s">
        <v>66</v>
      </c>
      <c r="K125" s="8"/>
      <c r="L125" s="14" t="s">
        <v>13</v>
      </c>
      <c r="M125" s="8"/>
      <c r="N125" s="8"/>
      <c r="O125" s="14" t="s">
        <v>13</v>
      </c>
      <c r="P125" s="8"/>
      <c r="Q125" s="8">
        <f>SUM(Q116:Q124)</f>
        <v>-2200</v>
      </c>
    </row>
    <row r="126" spans="1:17" x14ac:dyDescent="0.25">
      <c r="J126" s="13" t="s">
        <v>67</v>
      </c>
      <c r="K126" s="8"/>
      <c r="L126" s="14" t="s">
        <v>13</v>
      </c>
      <c r="M126" s="8"/>
      <c r="N126" s="8"/>
      <c r="O126" s="14" t="s">
        <v>13</v>
      </c>
      <c r="P126" s="8"/>
      <c r="Q126" s="8">
        <f>SUM(Q114,Q125)</f>
        <v>-15748.414999999999</v>
      </c>
    </row>
    <row r="127" spans="1:17" x14ac:dyDescent="0.25">
      <c r="J127" s="13" t="s">
        <v>68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SUM(Q103,Q126)</f>
        <v>20319.301599999992</v>
      </c>
    </row>
    <row r="128" spans="1:17" x14ac:dyDescent="0.25">
      <c r="J128" s="15" t="s">
        <v>13</v>
      </c>
      <c r="K128" s="16"/>
      <c r="L128" s="14" t="s">
        <v>13</v>
      </c>
      <c r="M128" s="16"/>
      <c r="N128" s="16"/>
      <c r="O128" s="14" t="s">
        <v>13</v>
      </c>
      <c r="P128" s="16"/>
      <c r="Q128" s="16"/>
    </row>
    <row r="129" spans="1:17" x14ac:dyDescent="0.25">
      <c r="A129" s="12" t="s">
        <v>74</v>
      </c>
      <c r="J129" s="13" t="s">
        <v>69</v>
      </c>
      <c r="K129" s="8"/>
      <c r="L129" s="14" t="s">
        <v>13</v>
      </c>
      <c r="M129" s="8"/>
      <c r="N129" s="9">
        <v>0.95</v>
      </c>
      <c r="O129" s="14" t="s">
        <v>13</v>
      </c>
      <c r="P129" s="8"/>
      <c r="Q129" s="8"/>
    </row>
    <row r="131" spans="1:17" x14ac:dyDescent="0.25">
      <c r="A131" s="12" t="s">
        <v>80</v>
      </c>
    </row>
    <row r="132" spans="1:17" x14ac:dyDescent="0.25">
      <c r="A132" s="12" t="s">
        <v>81</v>
      </c>
    </row>
    <row r="133" spans="1:17" x14ac:dyDescent="0.25">
      <c r="J133" s="12" t="s">
        <v>74</v>
      </c>
    </row>
    <row r="134" spans="1:17" x14ac:dyDescent="0.25">
      <c r="A134" s="12" t="s">
        <v>82</v>
      </c>
    </row>
    <row r="135" spans="1:17" x14ac:dyDescent="0.25">
      <c r="A135" s="12" t="s">
        <v>83</v>
      </c>
      <c r="J135" s="12" t="s">
        <v>80</v>
      </c>
    </row>
    <row r="136" spans="1:17" x14ac:dyDescent="0.25">
      <c r="J136" s="12" t="s">
        <v>81</v>
      </c>
    </row>
    <row r="138" spans="1:17" x14ac:dyDescent="0.25">
      <c r="J138" s="12" t="s">
        <v>82</v>
      </c>
    </row>
    <row r="139" spans="1:17" x14ac:dyDescent="0.25">
      <c r="J139" s="1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5DF3-0C0A-4967-9420-7493B0613387}">
  <dimension ref="A1:Q142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91</v>
      </c>
      <c r="J5" s="12" t="s">
        <v>7</v>
      </c>
      <c r="K5" s="12" t="s">
        <v>91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9200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9200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8740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8740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6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4.2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8740</v>
      </c>
      <c r="F16" s="14" t="s">
        <v>25</v>
      </c>
      <c r="G16" s="17">
        <v>4.654325</v>
      </c>
      <c r="H16" s="16">
        <f t="shared" ref="H16:H23" si="0">E16*G16</f>
        <v>40678.800499999998</v>
      </c>
      <c r="J16" s="15" t="s">
        <v>23</v>
      </c>
      <c r="K16" s="16"/>
      <c r="L16" s="14" t="s">
        <v>24</v>
      </c>
      <c r="M16" s="16"/>
      <c r="N16" s="16">
        <v>8740</v>
      </c>
      <c r="O16" s="14" t="s">
        <v>25</v>
      </c>
      <c r="P16" s="17">
        <v>4.4132300000000004</v>
      </c>
      <c r="Q16" s="16">
        <f t="shared" ref="Q16:Q23" si="1">N16*P16</f>
        <v>38571.630200000007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8740</v>
      </c>
      <c r="F17" s="14" t="s">
        <v>25</v>
      </c>
      <c r="G17" s="17">
        <v>0.14893999999999999</v>
      </c>
      <c r="H17" s="16">
        <f t="shared" si="0"/>
        <v>1301.7356</v>
      </c>
      <c r="J17" s="15" t="s">
        <v>26</v>
      </c>
      <c r="K17" s="16"/>
      <c r="L17" s="14" t="s">
        <v>24</v>
      </c>
      <c r="M17" s="16"/>
      <c r="N17" s="16">
        <v>8740</v>
      </c>
      <c r="O17" s="14" t="s">
        <v>25</v>
      </c>
      <c r="P17" s="17">
        <v>0.14122750000000001</v>
      </c>
      <c r="Q17" s="16">
        <f t="shared" si="1"/>
        <v>1234.32835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8740</v>
      </c>
      <c r="F18" s="14" t="s">
        <v>25</v>
      </c>
      <c r="G18" s="17">
        <v>5.0000000000000001E-3</v>
      </c>
      <c r="H18" s="16">
        <f t="shared" si="0"/>
        <v>43.7</v>
      </c>
      <c r="J18" s="15" t="s">
        <v>27</v>
      </c>
      <c r="K18" s="16"/>
      <c r="L18" s="14" t="s">
        <v>13</v>
      </c>
      <c r="M18" s="16"/>
      <c r="N18" s="16">
        <v>8740</v>
      </c>
      <c r="O18" s="14" t="s">
        <v>25</v>
      </c>
      <c r="P18" s="17">
        <v>5.0000000000000001E-3</v>
      </c>
      <c r="Q18" s="16">
        <f t="shared" si="1"/>
        <v>43.7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8740</v>
      </c>
      <c r="F19" s="14" t="s">
        <v>25</v>
      </c>
      <c r="G19" s="17">
        <v>0.21199999999999999</v>
      </c>
      <c r="H19" s="16">
        <f t="shared" si="0"/>
        <v>1852.8799999999999</v>
      </c>
      <c r="J19" s="15" t="s">
        <v>28</v>
      </c>
      <c r="K19" s="16"/>
      <c r="L19" s="14" t="s">
        <v>13</v>
      </c>
      <c r="M19" s="16"/>
      <c r="N19" s="16">
        <v>8740</v>
      </c>
      <c r="O19" s="14" t="s">
        <v>25</v>
      </c>
      <c r="P19" s="17">
        <v>0.2205</v>
      </c>
      <c r="Q19" s="16">
        <f t="shared" si="1"/>
        <v>1927.17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8740</v>
      </c>
      <c r="F20" s="14" t="s">
        <v>25</v>
      </c>
      <c r="G20" s="17">
        <v>0.1007</v>
      </c>
      <c r="H20" s="16">
        <f t="shared" si="0"/>
        <v>880.11799999999994</v>
      </c>
      <c r="J20" s="15" t="s">
        <v>29</v>
      </c>
      <c r="K20" s="16"/>
      <c r="L20" s="14" t="s">
        <v>13</v>
      </c>
      <c r="M20" s="16"/>
      <c r="N20" s="16">
        <v>8740</v>
      </c>
      <c r="O20" s="14" t="s">
        <v>25</v>
      </c>
      <c r="P20" s="17">
        <v>0.1007</v>
      </c>
      <c r="Q20" s="16">
        <f t="shared" si="1"/>
        <v>880.11799999999994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-8740</v>
      </c>
      <c r="F21" s="14" t="s">
        <v>25</v>
      </c>
      <c r="G21" s="17">
        <v>0.01</v>
      </c>
      <c r="H21" s="16">
        <f t="shared" si="0"/>
        <v>-87.4</v>
      </c>
      <c r="J21" s="15" t="s">
        <v>30</v>
      </c>
      <c r="K21" s="16"/>
      <c r="L21" s="14" t="s">
        <v>13</v>
      </c>
      <c r="M21" s="16"/>
      <c r="N21" s="16">
        <v>-8740</v>
      </c>
      <c r="O21" s="14" t="s">
        <v>25</v>
      </c>
      <c r="P21" s="17">
        <v>0.01</v>
      </c>
      <c r="Q21" s="16">
        <f t="shared" si="1"/>
        <v>-87.4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8740</v>
      </c>
      <c r="F22" s="14" t="s">
        <v>32</v>
      </c>
      <c r="G22" s="17">
        <v>0.189</v>
      </c>
      <c r="H22" s="16">
        <f t="shared" si="0"/>
        <v>1651.86</v>
      </c>
      <c r="J22" s="15" t="s">
        <v>31</v>
      </c>
      <c r="K22" s="16"/>
      <c r="L22" s="14" t="s">
        <v>13</v>
      </c>
      <c r="M22" s="16"/>
      <c r="N22" s="16">
        <v>8740</v>
      </c>
      <c r="O22" s="14" t="s">
        <v>32</v>
      </c>
      <c r="P22" s="17">
        <v>0.189</v>
      </c>
      <c r="Q22" s="16">
        <f t="shared" si="1"/>
        <v>1651.86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136</v>
      </c>
      <c r="F23" s="14" t="s">
        <v>25</v>
      </c>
      <c r="G23" s="17">
        <v>4.1849999999999996</v>
      </c>
      <c r="H23" s="16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46890.854099999997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44769.826550000005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64.599999999999994</v>
      </c>
      <c r="C26" s="14" t="s">
        <v>25</v>
      </c>
      <c r="D26" s="17">
        <f>H26/B26</f>
        <v>28.554625000000005</v>
      </c>
      <c r="E26" s="17">
        <v>0.38</v>
      </c>
      <c r="F26" s="14" t="s">
        <v>37</v>
      </c>
      <c r="G26" s="16">
        <v>4854.2862500000001</v>
      </c>
      <c r="H26" s="16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5" t="s">
        <v>38</v>
      </c>
      <c r="B27" s="18">
        <v>7.5</v>
      </c>
      <c r="C27" s="14" t="s">
        <v>25</v>
      </c>
      <c r="D27" s="17">
        <f>H27/B27</f>
        <v>25.925000000000001</v>
      </c>
      <c r="E27" s="17">
        <v>0.05</v>
      </c>
      <c r="F27" s="14" t="s">
        <v>37</v>
      </c>
      <c r="G27" s="16">
        <v>3888.75</v>
      </c>
      <c r="H27" s="16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0.05</v>
      </c>
      <c r="F28" s="14" t="s">
        <v>37</v>
      </c>
      <c r="G28" s="16">
        <v>7964.5</v>
      </c>
      <c r="H28" s="16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5" t="s">
        <v>40</v>
      </c>
      <c r="B29" s="16"/>
      <c r="C29" s="14" t="s">
        <v>25</v>
      </c>
      <c r="D29" s="16"/>
      <c r="E29" s="17">
        <v>0.53</v>
      </c>
      <c r="F29" s="14" t="s">
        <v>37</v>
      </c>
      <c r="G29" s="16">
        <v>50</v>
      </c>
      <c r="H29" s="16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5" t="s">
        <v>41</v>
      </c>
      <c r="B30" s="18">
        <v>7.5</v>
      </c>
      <c r="C30" s="14" t="s">
        <v>13</v>
      </c>
      <c r="D30" s="18">
        <f>H30/B30</f>
        <v>6</v>
      </c>
      <c r="E30" s="17">
        <v>0.05</v>
      </c>
      <c r="F30" s="14" t="s">
        <v>37</v>
      </c>
      <c r="G30" s="16">
        <v>900</v>
      </c>
      <c r="H30" s="16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5" t="s">
        <v>13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5" t="s">
        <v>42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5" t="s">
        <v>13</v>
      </c>
      <c r="B33" s="16"/>
      <c r="C33" s="14" t="s">
        <v>13</v>
      </c>
      <c r="D33" s="16"/>
      <c r="E33" s="16"/>
      <c r="F33" s="14" t="s">
        <v>13</v>
      </c>
      <c r="G33" s="16"/>
      <c r="H33" s="16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3" t="s">
        <v>43</v>
      </c>
      <c r="B34" s="8"/>
      <c r="C34" s="14" t="s">
        <v>13</v>
      </c>
      <c r="D34" s="8"/>
      <c r="E34" s="8"/>
      <c r="F34" s="14" t="s">
        <v>13</v>
      </c>
      <c r="G34" s="8"/>
      <c r="H34" s="8">
        <f>SUM(H24:H33)</f>
        <v>49399.645374999993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5" t="s">
        <v>13</v>
      </c>
      <c r="B35" s="16"/>
      <c r="C35" s="14" t="s">
        <v>13</v>
      </c>
      <c r="D35" s="16"/>
      <c r="E35" s="16"/>
      <c r="F35" s="14" t="s">
        <v>13</v>
      </c>
      <c r="G35" s="16"/>
      <c r="H35" s="16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47202.354050000002</v>
      </c>
    </row>
    <row r="36" spans="1:17" x14ac:dyDescent="0.25">
      <c r="A36" s="13" t="s">
        <v>44</v>
      </c>
      <c r="B36" s="8"/>
      <c r="C36" s="14" t="s">
        <v>13</v>
      </c>
      <c r="D36" s="8"/>
      <c r="E36" s="8"/>
      <c r="F36" s="14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5" t="s">
        <v>45</v>
      </c>
      <c r="B37" s="16"/>
      <c r="C37" s="14" t="s">
        <v>24</v>
      </c>
      <c r="D37" s="16"/>
      <c r="E37" s="16">
        <v>-719</v>
      </c>
      <c r="F37" s="14" t="s">
        <v>25</v>
      </c>
      <c r="G37" s="17">
        <v>2.58</v>
      </c>
      <c r="H37" s="16">
        <f t="shared" ref="H37:H42" si="2">E37*G37</f>
        <v>-1855.02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5" t="s">
        <v>46</v>
      </c>
      <c r="B38" s="16"/>
      <c r="C38" s="14" t="s">
        <v>24</v>
      </c>
      <c r="D38" s="16"/>
      <c r="E38" s="16">
        <v>-283</v>
      </c>
      <c r="F38" s="14" t="s">
        <v>25</v>
      </c>
      <c r="G38" s="17">
        <v>4.7424999999999997</v>
      </c>
      <c r="H38" s="16">
        <f t="shared" si="2"/>
        <v>-1342.1274999999998</v>
      </c>
      <c r="J38" s="15" t="s">
        <v>45</v>
      </c>
      <c r="K38" s="16"/>
      <c r="L38" s="14" t="s">
        <v>24</v>
      </c>
      <c r="M38" s="16"/>
      <c r="N38" s="16">
        <v>-1185</v>
      </c>
      <c r="O38" s="14" t="s">
        <v>25</v>
      </c>
      <c r="P38" s="17">
        <v>2.6850000000000001</v>
      </c>
      <c r="Q38" s="16">
        <f t="shared" ref="Q38:Q43" si="3">N38*P38</f>
        <v>-3181.7249999999999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-2192</v>
      </c>
      <c r="F39" s="14" t="s">
        <v>25</v>
      </c>
      <c r="G39" s="17">
        <v>2.5874999999999999</v>
      </c>
      <c r="H39" s="16">
        <f t="shared" si="2"/>
        <v>-5671.8</v>
      </c>
      <c r="J39" s="15" t="s">
        <v>47</v>
      </c>
      <c r="K39" s="16"/>
      <c r="L39" s="14" t="s">
        <v>24</v>
      </c>
      <c r="M39" s="16"/>
      <c r="N39" s="16">
        <v>-1162</v>
      </c>
      <c r="O39" s="14" t="s">
        <v>25</v>
      </c>
      <c r="P39" s="17">
        <v>2.8050000000000002</v>
      </c>
      <c r="Q39" s="16">
        <f t="shared" si="3"/>
        <v>-3259.4100000000003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-1319</v>
      </c>
      <c r="F40" s="14" t="s">
        <v>25</v>
      </c>
      <c r="G40" s="17">
        <v>2.2650000000000001</v>
      </c>
      <c r="H40" s="16">
        <f t="shared" si="2"/>
        <v>-2987.5350000000003</v>
      </c>
      <c r="J40" s="15" t="s">
        <v>86</v>
      </c>
      <c r="K40" s="16"/>
      <c r="L40" s="14" t="s">
        <v>24</v>
      </c>
      <c r="M40" s="16"/>
      <c r="N40" s="16">
        <v>-309</v>
      </c>
      <c r="O40" s="14" t="s">
        <v>25</v>
      </c>
      <c r="P40" s="17">
        <v>2.54</v>
      </c>
      <c r="Q40" s="16">
        <f t="shared" si="3"/>
        <v>-784.86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-40</v>
      </c>
      <c r="F41" s="14" t="s">
        <v>25</v>
      </c>
      <c r="G41" s="17">
        <v>3.35</v>
      </c>
      <c r="H41" s="16">
        <f t="shared" si="2"/>
        <v>-134</v>
      </c>
      <c r="J41" s="15" t="s">
        <v>48</v>
      </c>
      <c r="K41" s="16"/>
      <c r="L41" s="14" t="s">
        <v>24</v>
      </c>
      <c r="M41" s="16"/>
      <c r="N41" s="16">
        <v>-2097</v>
      </c>
      <c r="O41" s="14" t="s">
        <v>25</v>
      </c>
      <c r="P41" s="17">
        <v>2.0499999999999998</v>
      </c>
      <c r="Q41" s="16">
        <f t="shared" si="3"/>
        <v>-4298.8499999999995</v>
      </c>
    </row>
    <row r="42" spans="1:17" x14ac:dyDescent="0.25">
      <c r="A42" s="15" t="s">
        <v>33</v>
      </c>
      <c r="B42" s="16"/>
      <c r="C42" s="14" t="s">
        <v>24</v>
      </c>
      <c r="D42" s="16"/>
      <c r="E42" s="16">
        <v>-136</v>
      </c>
      <c r="F42" s="14" t="s">
        <v>25</v>
      </c>
      <c r="G42" s="17">
        <v>4.1849999999999996</v>
      </c>
      <c r="H42" s="16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5" t="s">
        <v>50</v>
      </c>
      <c r="B43" s="16"/>
      <c r="C43" s="14" t="s">
        <v>24</v>
      </c>
      <c r="D43" s="16"/>
      <c r="E43" s="16"/>
      <c r="F43" s="14" t="s">
        <v>25</v>
      </c>
      <c r="G43" s="16"/>
      <c r="H43" s="16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5" t="s">
        <v>51</v>
      </c>
      <c r="B44" s="16"/>
      <c r="C44" s="14" t="s">
        <v>24</v>
      </c>
      <c r="D44" s="16"/>
      <c r="E44" s="16"/>
      <c r="F44" s="14" t="s">
        <v>25</v>
      </c>
      <c r="G44" s="16"/>
      <c r="H44" s="16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5" t="s">
        <v>52</v>
      </c>
      <c r="B45" s="16">
        <v>-2646</v>
      </c>
      <c r="C45" s="14" t="s">
        <v>32</v>
      </c>
      <c r="D45" s="17">
        <f>H45/B45</f>
        <v>1.05</v>
      </c>
      <c r="E45" s="16">
        <v>-2646</v>
      </c>
      <c r="F45" s="14" t="s">
        <v>53</v>
      </c>
      <c r="G45" s="17">
        <v>1.05</v>
      </c>
      <c r="H45" s="16">
        <f>E45*G45</f>
        <v>-2778.3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5" t="s">
        <v>54</v>
      </c>
      <c r="B46" s="16">
        <v>-1540</v>
      </c>
      <c r="C46" s="14" t="s">
        <v>32</v>
      </c>
      <c r="D46" s="17">
        <f>H46/B46</f>
        <v>1.4</v>
      </c>
      <c r="E46" s="16">
        <v>-1540</v>
      </c>
      <c r="F46" s="14" t="s">
        <v>53</v>
      </c>
      <c r="G46" s="17">
        <v>1.4</v>
      </c>
      <c r="H46" s="16">
        <f>E46*G46</f>
        <v>-2156</v>
      </c>
      <c r="J46" s="15" t="s">
        <v>52</v>
      </c>
      <c r="K46" s="16">
        <v>-2637</v>
      </c>
      <c r="L46" s="14" t="s">
        <v>32</v>
      </c>
      <c r="M46" s="17">
        <f>Q46/K46</f>
        <v>1.1299999999999999</v>
      </c>
      <c r="N46" s="16">
        <v>-2637</v>
      </c>
      <c r="O46" s="14" t="s">
        <v>53</v>
      </c>
      <c r="P46" s="17">
        <v>1.1299999999999999</v>
      </c>
      <c r="Q46" s="16">
        <f>N46*P46</f>
        <v>-2979.81</v>
      </c>
    </row>
    <row r="47" spans="1:17" x14ac:dyDescent="0.25">
      <c r="A47" s="15" t="s">
        <v>55</v>
      </c>
      <c r="B47" s="16">
        <v>-488</v>
      </c>
      <c r="C47" s="14" t="s">
        <v>32</v>
      </c>
      <c r="D47" s="17">
        <f>H47/B47</f>
        <v>1.3</v>
      </c>
      <c r="E47" s="16">
        <v>-488</v>
      </c>
      <c r="F47" s="14" t="s">
        <v>53</v>
      </c>
      <c r="G47" s="17">
        <v>1.3</v>
      </c>
      <c r="H47" s="16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5" t="s">
        <v>56</v>
      </c>
      <c r="B48" s="16"/>
      <c r="C48" s="14" t="s">
        <v>32</v>
      </c>
      <c r="D48" s="16"/>
      <c r="E48" s="16">
        <v>-44</v>
      </c>
      <c r="F48" s="14" t="s">
        <v>25</v>
      </c>
      <c r="G48" s="17">
        <v>0.65</v>
      </c>
      <c r="H48" s="16">
        <f>E48*G48</f>
        <v>-28.6</v>
      </c>
      <c r="J48" s="15" t="s">
        <v>54</v>
      </c>
      <c r="K48" s="16">
        <v>-2280</v>
      </c>
      <c r="L48" s="14" t="s">
        <v>32</v>
      </c>
      <c r="M48" s="17">
        <f>Q48/K48</f>
        <v>1.5</v>
      </c>
      <c r="N48" s="16">
        <v>-2280</v>
      </c>
      <c r="O48" s="14" t="s">
        <v>53</v>
      </c>
      <c r="P48" s="17">
        <v>1.5</v>
      </c>
      <c r="Q48" s="16">
        <f>N48*P48</f>
        <v>-3420</v>
      </c>
    </row>
    <row r="49" spans="1:17" x14ac:dyDescent="0.25">
      <c r="A49" s="13" t="s">
        <v>57</v>
      </c>
      <c r="B49" s="8"/>
      <c r="C49" s="14" t="s">
        <v>13</v>
      </c>
      <c r="D49" s="8"/>
      <c r="E49" s="8"/>
      <c r="F49" s="14" t="s">
        <v>13</v>
      </c>
      <c r="G49" s="8"/>
      <c r="H49" s="8">
        <f>SUM(H37:H48)</f>
        <v>-18871.942500000001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5" t="s">
        <v>13</v>
      </c>
      <c r="B50" s="16"/>
      <c r="C50" s="14" t="s">
        <v>13</v>
      </c>
      <c r="D50" s="16"/>
      <c r="E50" s="16"/>
      <c r="F50" s="14" t="s">
        <v>13</v>
      </c>
      <c r="G50" s="16"/>
      <c r="H50" s="16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-20149.105</v>
      </c>
    </row>
    <row r="51" spans="1:17" x14ac:dyDescent="0.25">
      <c r="A51" s="15" t="s">
        <v>58</v>
      </c>
      <c r="B51" s="16"/>
      <c r="C51" s="14" t="s">
        <v>13</v>
      </c>
      <c r="D51" s="16"/>
      <c r="E51" s="16"/>
      <c r="F51" s="14" t="s">
        <v>32</v>
      </c>
      <c r="G51" s="16"/>
      <c r="H51" s="16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5" t="s">
        <v>59</v>
      </c>
      <c r="B52" s="16"/>
      <c r="C52" s="14" t="s">
        <v>13</v>
      </c>
      <c r="D52" s="16"/>
      <c r="E52" s="16"/>
      <c r="F52" s="14" t="s">
        <v>32</v>
      </c>
      <c r="G52" s="16"/>
      <c r="H52" s="16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5" t="s">
        <v>60</v>
      </c>
      <c r="B53" s="16"/>
      <c r="C53" s="14" t="s">
        <v>13</v>
      </c>
      <c r="D53" s="16"/>
      <c r="E53" s="16"/>
      <c r="F53" s="14" t="s">
        <v>32</v>
      </c>
      <c r="G53" s="16"/>
      <c r="H53" s="16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5" t="s">
        <v>61</v>
      </c>
      <c r="B54" s="16"/>
      <c r="C54" s="14" t="s">
        <v>13</v>
      </c>
      <c r="D54" s="16"/>
      <c r="E54" s="16"/>
      <c r="F54" s="14" t="s">
        <v>32</v>
      </c>
      <c r="G54" s="16"/>
      <c r="H54" s="16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5" t="s">
        <v>62</v>
      </c>
      <c r="B55" s="16"/>
      <c r="C55" s="14" t="s">
        <v>13</v>
      </c>
      <c r="D55" s="16"/>
      <c r="E55" s="16"/>
      <c r="F55" s="14" t="s">
        <v>32</v>
      </c>
      <c r="G55" s="16"/>
      <c r="H55" s="16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5" t="s">
        <v>63</v>
      </c>
      <c r="B56" s="16"/>
      <c r="C56" s="14" t="s">
        <v>13</v>
      </c>
      <c r="D56" s="16"/>
      <c r="E56" s="16"/>
      <c r="F56" s="14" t="s">
        <v>32</v>
      </c>
      <c r="G56" s="16"/>
      <c r="H56" s="16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5" t="s">
        <v>64</v>
      </c>
      <c r="B57" s="16"/>
      <c r="C57" s="14" t="s">
        <v>13</v>
      </c>
      <c r="D57" s="16"/>
      <c r="E57" s="16"/>
      <c r="F57" s="14" t="s">
        <v>25</v>
      </c>
      <c r="G57" s="16"/>
      <c r="H57" s="16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5" t="s">
        <v>65</v>
      </c>
      <c r="B58" s="16"/>
      <c r="C58" s="14" t="s">
        <v>13</v>
      </c>
      <c r="D58" s="16"/>
      <c r="E58" s="16"/>
      <c r="F58" s="14" t="s">
        <v>32</v>
      </c>
      <c r="G58" s="16"/>
      <c r="H58" s="16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13" t="s">
        <v>66</v>
      </c>
      <c r="B59" s="8"/>
      <c r="C59" s="14" t="s">
        <v>13</v>
      </c>
      <c r="D59" s="8"/>
      <c r="E59" s="8"/>
      <c r="F59" s="14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13" t="s">
        <v>67</v>
      </c>
      <c r="B60" s="8"/>
      <c r="C60" s="14" t="s">
        <v>13</v>
      </c>
      <c r="D60" s="8"/>
      <c r="E60" s="8"/>
      <c r="F60" s="14" t="s">
        <v>13</v>
      </c>
      <c r="G60" s="8"/>
      <c r="H60" s="8">
        <f>SUM(H49,H59)</f>
        <v>-21596.942500000001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13" t="s">
        <v>68</v>
      </c>
      <c r="B61" s="8"/>
      <c r="C61" s="14" t="s">
        <v>13</v>
      </c>
      <c r="D61" s="8"/>
      <c r="E61" s="8"/>
      <c r="F61" s="14" t="s">
        <v>13</v>
      </c>
      <c r="G61" s="8"/>
      <c r="H61" s="8">
        <f>SUM(H34,H60)</f>
        <v>27802.702874999992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5" t="s">
        <v>13</v>
      </c>
      <c r="B62" s="16"/>
      <c r="C62" s="14" t="s">
        <v>13</v>
      </c>
      <c r="D62" s="16"/>
      <c r="E62" s="16"/>
      <c r="F62" s="14" t="s">
        <v>13</v>
      </c>
      <c r="G62" s="16"/>
      <c r="H62" s="16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-22939.105</v>
      </c>
    </row>
    <row r="63" spans="1:17" x14ac:dyDescent="0.25">
      <c r="A63" s="13" t="s">
        <v>69</v>
      </c>
      <c r="B63" s="8"/>
      <c r="C63" s="14" t="s">
        <v>13</v>
      </c>
      <c r="D63" s="8"/>
      <c r="E63" s="9">
        <v>1.01</v>
      </c>
      <c r="F63" s="14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24263.249050000002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A65" s="12" t="s">
        <v>70</v>
      </c>
      <c r="J65" s="13" t="s">
        <v>69</v>
      </c>
      <c r="K65" s="8"/>
      <c r="L65" s="14" t="s">
        <v>13</v>
      </c>
      <c r="M65" s="8"/>
      <c r="N65" s="9">
        <v>1.0900000000000001</v>
      </c>
      <c r="O65" s="14" t="s">
        <v>13</v>
      </c>
      <c r="P65" s="8"/>
      <c r="Q65" s="8"/>
    </row>
    <row r="66" spans="1:17" x14ac:dyDescent="0.25">
      <c r="A66" s="12" t="s">
        <v>71</v>
      </c>
    </row>
    <row r="67" spans="1:17" x14ac:dyDescent="0.25">
      <c r="A67" s="12" t="s">
        <v>72</v>
      </c>
      <c r="J67" s="12" t="s">
        <v>70</v>
      </c>
    </row>
    <row r="68" spans="1:17" x14ac:dyDescent="0.25">
      <c r="A68" s="12" t="s">
        <v>73</v>
      </c>
      <c r="J68" s="12" t="s">
        <v>71</v>
      </c>
    </row>
    <row r="69" spans="1:17" x14ac:dyDescent="0.25">
      <c r="J69" s="12" t="s">
        <v>72</v>
      </c>
    </row>
    <row r="70" spans="1:17" x14ac:dyDescent="0.25">
      <c r="A70" s="12" t="s">
        <v>74</v>
      </c>
      <c r="J70" s="12" t="s">
        <v>73</v>
      </c>
    </row>
    <row r="72" spans="1:17" x14ac:dyDescent="0.25">
      <c r="A72" t="s">
        <v>75</v>
      </c>
      <c r="J72" s="12" t="s">
        <v>74</v>
      </c>
    </row>
    <row r="73" spans="1:17" x14ac:dyDescent="0.25">
      <c r="A73" s="12" t="s">
        <v>1</v>
      </c>
      <c r="B73" s="12" t="s">
        <v>2</v>
      </c>
    </row>
    <row r="74" spans="1:17" x14ac:dyDescent="0.25">
      <c r="A74" s="12" t="s">
        <v>3</v>
      </c>
      <c r="B74" s="12" t="s">
        <v>4</v>
      </c>
      <c r="J74" t="s">
        <v>75</v>
      </c>
    </row>
    <row r="75" spans="1:17" x14ac:dyDescent="0.25">
      <c r="A75" s="12" t="s">
        <v>5</v>
      </c>
      <c r="B75" s="12" t="s">
        <v>6</v>
      </c>
      <c r="J75" s="12" t="s">
        <v>1</v>
      </c>
      <c r="K75" s="12" t="s">
        <v>2</v>
      </c>
    </row>
    <row r="76" spans="1:17" x14ac:dyDescent="0.25">
      <c r="A76" s="12" t="s">
        <v>7</v>
      </c>
      <c r="B76" s="12" t="s">
        <v>91</v>
      </c>
      <c r="J76" s="12" t="s">
        <v>3</v>
      </c>
      <c r="K76" s="12" t="s">
        <v>84</v>
      </c>
    </row>
    <row r="77" spans="1:17" x14ac:dyDescent="0.25">
      <c r="A77" s="12" t="s">
        <v>9</v>
      </c>
      <c r="B77" s="12" t="s">
        <v>10</v>
      </c>
      <c r="J77" s="12" t="s">
        <v>5</v>
      </c>
      <c r="K77" s="12" t="s">
        <v>6</v>
      </c>
    </row>
    <row r="78" spans="1:17" x14ac:dyDescent="0.25">
      <c r="J78" s="12" t="s">
        <v>7</v>
      </c>
      <c r="K78" s="12" t="s">
        <v>91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2" t="s">
        <v>9</v>
      </c>
      <c r="K79" s="12" t="s">
        <v>10</v>
      </c>
    </row>
    <row r="80" spans="1:17" x14ac:dyDescent="0.25">
      <c r="A80" s="13" t="s">
        <v>18</v>
      </c>
      <c r="B80" s="8"/>
      <c r="C80" s="14" t="s">
        <v>13</v>
      </c>
      <c r="D80" s="8"/>
      <c r="E80" s="8"/>
      <c r="F80" s="14" t="s">
        <v>13</v>
      </c>
      <c r="G80" s="8"/>
      <c r="H80" s="8"/>
    </row>
    <row r="81" spans="1:17" x14ac:dyDescent="0.25">
      <c r="A81" s="15" t="s">
        <v>19</v>
      </c>
      <c r="B81" s="16"/>
      <c r="C81" s="14" t="s">
        <v>13</v>
      </c>
      <c r="D81" s="16"/>
      <c r="E81" s="16">
        <v>9200</v>
      </c>
      <c r="F81" s="14" t="s">
        <v>13</v>
      </c>
      <c r="G81" s="16"/>
      <c r="H81" s="16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5" t="s">
        <v>20</v>
      </c>
      <c r="B82" s="16"/>
      <c r="C82" s="14" t="s">
        <v>13</v>
      </c>
      <c r="D82" s="16"/>
      <c r="E82" s="16">
        <v>8740</v>
      </c>
      <c r="F82" s="14" t="s">
        <v>13</v>
      </c>
      <c r="G82" s="16"/>
      <c r="H82" s="16"/>
      <c r="J82" s="13" t="s">
        <v>18</v>
      </c>
      <c r="K82" s="8"/>
      <c r="L82" s="14" t="s">
        <v>13</v>
      </c>
      <c r="M82" s="8"/>
      <c r="N82" s="8"/>
      <c r="O82" s="14" t="s">
        <v>13</v>
      </c>
      <c r="P82" s="8"/>
      <c r="Q82" s="8"/>
    </row>
    <row r="83" spans="1:17" x14ac:dyDescent="0.25">
      <c r="A83" s="15" t="s">
        <v>13</v>
      </c>
      <c r="B83" s="16"/>
      <c r="C83" s="14" t="s">
        <v>13</v>
      </c>
      <c r="D83" s="16"/>
      <c r="E83" s="16"/>
      <c r="F83" s="14" t="s">
        <v>13</v>
      </c>
      <c r="G83" s="16"/>
      <c r="H83" s="16"/>
      <c r="J83" s="15" t="s">
        <v>19</v>
      </c>
      <c r="K83" s="16"/>
      <c r="L83" s="14" t="s">
        <v>13</v>
      </c>
      <c r="M83" s="16"/>
      <c r="N83" s="16">
        <v>9200</v>
      </c>
      <c r="O83" s="14" t="s">
        <v>13</v>
      </c>
      <c r="P83" s="16"/>
      <c r="Q83" s="16"/>
    </row>
    <row r="84" spans="1:17" x14ac:dyDescent="0.25">
      <c r="A84" s="15" t="s">
        <v>21</v>
      </c>
      <c r="B84" s="16"/>
      <c r="C84" s="14" t="s">
        <v>13</v>
      </c>
      <c r="D84" s="16"/>
      <c r="E84" s="17">
        <v>6</v>
      </c>
      <c r="F84" s="14" t="s">
        <v>13</v>
      </c>
      <c r="G84" s="16"/>
      <c r="H84" s="16"/>
      <c r="J84" s="15" t="s">
        <v>20</v>
      </c>
      <c r="K84" s="16"/>
      <c r="L84" s="14" t="s">
        <v>13</v>
      </c>
      <c r="M84" s="16"/>
      <c r="N84" s="16">
        <v>8740</v>
      </c>
      <c r="O84" s="14" t="s">
        <v>13</v>
      </c>
      <c r="P84" s="16"/>
      <c r="Q84" s="16"/>
    </row>
    <row r="85" spans="1:17" x14ac:dyDescent="0.25">
      <c r="A85" s="15" t="s">
        <v>22</v>
      </c>
      <c r="B85" s="16"/>
      <c r="C85" s="14" t="s">
        <v>13</v>
      </c>
      <c r="D85" s="16"/>
      <c r="E85" s="17">
        <v>4.2</v>
      </c>
      <c r="F85" s="14" t="s">
        <v>13</v>
      </c>
      <c r="G85" s="16"/>
      <c r="H85" s="16"/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5" t="s">
        <v>13</v>
      </c>
      <c r="B86" s="16"/>
      <c r="C86" s="14" t="s">
        <v>13</v>
      </c>
      <c r="D86" s="16"/>
      <c r="E86" s="16"/>
      <c r="F86" s="14" t="s">
        <v>13</v>
      </c>
      <c r="G86" s="16"/>
      <c r="H86" s="16"/>
      <c r="J86" s="15" t="s">
        <v>21</v>
      </c>
      <c r="K86" s="16"/>
      <c r="L86" s="14" t="s">
        <v>13</v>
      </c>
      <c r="M86" s="16"/>
      <c r="N86" s="17">
        <v>6</v>
      </c>
      <c r="O86" s="14" t="s">
        <v>13</v>
      </c>
      <c r="P86" s="16"/>
      <c r="Q86" s="16"/>
    </row>
    <row r="87" spans="1:17" x14ac:dyDescent="0.25">
      <c r="A87" s="15" t="s">
        <v>23</v>
      </c>
      <c r="B87" s="16"/>
      <c r="C87" s="14" t="s">
        <v>24</v>
      </c>
      <c r="D87" s="16"/>
      <c r="E87" s="16">
        <v>8740</v>
      </c>
      <c r="F87" s="14" t="s">
        <v>25</v>
      </c>
      <c r="G87" s="17">
        <v>4.654325</v>
      </c>
      <c r="H87" s="16">
        <f t="shared" ref="H87:H94" si="4">E87*G87</f>
        <v>40678.800499999998</v>
      </c>
      <c r="J87" s="15" t="s">
        <v>22</v>
      </c>
      <c r="K87" s="16"/>
      <c r="L87" s="14" t="s">
        <v>13</v>
      </c>
      <c r="M87" s="16"/>
      <c r="N87" s="17">
        <v>4.2</v>
      </c>
      <c r="O87" s="14" t="s">
        <v>13</v>
      </c>
      <c r="P87" s="16"/>
      <c r="Q87" s="16"/>
    </row>
    <row r="88" spans="1:17" x14ac:dyDescent="0.25">
      <c r="A88" s="15" t="s">
        <v>26</v>
      </c>
      <c r="B88" s="16"/>
      <c r="C88" s="14" t="s">
        <v>24</v>
      </c>
      <c r="D88" s="16"/>
      <c r="E88" s="16">
        <v>8740</v>
      </c>
      <c r="F88" s="14" t="s">
        <v>25</v>
      </c>
      <c r="G88" s="17">
        <v>0.14893999999999999</v>
      </c>
      <c r="H88" s="16">
        <f t="shared" si="4"/>
        <v>1301.7356</v>
      </c>
      <c r="J88" s="15" t="s">
        <v>13</v>
      </c>
      <c r="K88" s="16"/>
      <c r="L88" s="14" t="s">
        <v>13</v>
      </c>
      <c r="M88" s="16"/>
      <c r="N88" s="16"/>
      <c r="O88" s="14" t="s">
        <v>13</v>
      </c>
      <c r="P88" s="16"/>
      <c r="Q88" s="16"/>
    </row>
    <row r="89" spans="1:17" x14ac:dyDescent="0.25">
      <c r="A89" s="15" t="s">
        <v>31</v>
      </c>
      <c r="B89" s="16"/>
      <c r="C89" s="14" t="s">
        <v>13</v>
      </c>
      <c r="D89" s="16"/>
      <c r="E89" s="16">
        <v>8740</v>
      </c>
      <c r="F89" s="14" t="s">
        <v>32</v>
      </c>
      <c r="G89" s="17">
        <v>0.189</v>
      </c>
      <c r="H89" s="16">
        <f t="shared" si="4"/>
        <v>1651.86</v>
      </c>
      <c r="J89" s="15" t="s">
        <v>23</v>
      </c>
      <c r="K89" s="16"/>
      <c r="L89" s="14" t="s">
        <v>24</v>
      </c>
      <c r="M89" s="16"/>
      <c r="N89" s="16">
        <v>8740</v>
      </c>
      <c r="O89" s="14" t="s">
        <v>25</v>
      </c>
      <c r="P89" s="17">
        <v>4.4132300000000004</v>
      </c>
      <c r="Q89" s="16">
        <f t="shared" ref="Q89:Q96" si="5">N89*P89</f>
        <v>38571.630200000007</v>
      </c>
    </row>
    <row r="90" spans="1:17" x14ac:dyDescent="0.25">
      <c r="A90" s="15" t="s">
        <v>27</v>
      </c>
      <c r="B90" s="16"/>
      <c r="C90" s="14" t="s">
        <v>13</v>
      </c>
      <c r="D90" s="16"/>
      <c r="E90" s="16">
        <v>8740</v>
      </c>
      <c r="F90" s="14" t="s">
        <v>25</v>
      </c>
      <c r="G90" s="17">
        <v>5.0000000000000001E-3</v>
      </c>
      <c r="H90" s="16">
        <f t="shared" si="4"/>
        <v>43.7</v>
      </c>
      <c r="J90" s="15" t="s">
        <v>26</v>
      </c>
      <c r="K90" s="16"/>
      <c r="L90" s="14" t="s">
        <v>24</v>
      </c>
      <c r="M90" s="16"/>
      <c r="N90" s="16">
        <v>8740</v>
      </c>
      <c r="O90" s="14" t="s">
        <v>25</v>
      </c>
      <c r="P90" s="17">
        <v>0.14122750000000001</v>
      </c>
      <c r="Q90" s="16">
        <f t="shared" si="5"/>
        <v>1234.32835</v>
      </c>
    </row>
    <row r="91" spans="1:17" x14ac:dyDescent="0.25">
      <c r="A91" s="15" t="s">
        <v>28</v>
      </c>
      <c r="B91" s="16"/>
      <c r="C91" s="14" t="s">
        <v>13</v>
      </c>
      <c r="D91" s="16"/>
      <c r="E91" s="16">
        <v>8740</v>
      </c>
      <c r="F91" s="14" t="s">
        <v>25</v>
      </c>
      <c r="G91" s="17">
        <v>0.21199999999999999</v>
      </c>
      <c r="H91" s="16">
        <f t="shared" si="4"/>
        <v>1852.8799999999999</v>
      </c>
      <c r="J91" s="15" t="s">
        <v>31</v>
      </c>
      <c r="K91" s="16"/>
      <c r="L91" s="14" t="s">
        <v>13</v>
      </c>
      <c r="M91" s="16"/>
      <c r="N91" s="16">
        <v>8740</v>
      </c>
      <c r="O91" s="14" t="s">
        <v>32</v>
      </c>
      <c r="P91" s="17">
        <v>0.189</v>
      </c>
      <c r="Q91" s="16">
        <f t="shared" si="5"/>
        <v>1651.86</v>
      </c>
    </row>
    <row r="92" spans="1:17" x14ac:dyDescent="0.25">
      <c r="A92" s="15" t="s">
        <v>29</v>
      </c>
      <c r="B92" s="16"/>
      <c r="C92" s="14" t="s">
        <v>13</v>
      </c>
      <c r="D92" s="16"/>
      <c r="E92" s="16">
        <v>8740</v>
      </c>
      <c r="F92" s="14" t="s">
        <v>25</v>
      </c>
      <c r="G92" s="17">
        <v>0.1007</v>
      </c>
      <c r="H92" s="16">
        <f t="shared" si="4"/>
        <v>880.11799999999994</v>
      </c>
      <c r="J92" s="15" t="s">
        <v>27</v>
      </c>
      <c r="K92" s="16"/>
      <c r="L92" s="14" t="s">
        <v>13</v>
      </c>
      <c r="M92" s="16"/>
      <c r="N92" s="16">
        <v>8740</v>
      </c>
      <c r="O92" s="14" t="s">
        <v>25</v>
      </c>
      <c r="P92" s="17">
        <v>5.0000000000000001E-3</v>
      </c>
      <c r="Q92" s="16">
        <f t="shared" si="5"/>
        <v>43.7</v>
      </c>
    </row>
    <row r="93" spans="1:17" x14ac:dyDescent="0.25">
      <c r="A93" s="15" t="s">
        <v>30</v>
      </c>
      <c r="B93" s="16"/>
      <c r="C93" s="14" t="s">
        <v>13</v>
      </c>
      <c r="D93" s="16"/>
      <c r="E93" s="16">
        <v>-8740</v>
      </c>
      <c r="F93" s="14" t="s">
        <v>25</v>
      </c>
      <c r="G93" s="17">
        <v>0.01</v>
      </c>
      <c r="H93" s="16">
        <f t="shared" si="4"/>
        <v>-87.4</v>
      </c>
      <c r="J93" s="15" t="s">
        <v>28</v>
      </c>
      <c r="K93" s="16"/>
      <c r="L93" s="14" t="s">
        <v>13</v>
      </c>
      <c r="M93" s="16"/>
      <c r="N93" s="16">
        <v>8740</v>
      </c>
      <c r="O93" s="14" t="s">
        <v>25</v>
      </c>
      <c r="P93" s="17">
        <v>0.2205</v>
      </c>
      <c r="Q93" s="16">
        <f t="shared" si="5"/>
        <v>1927.17</v>
      </c>
    </row>
    <row r="94" spans="1:17" x14ac:dyDescent="0.25">
      <c r="A94" s="15" t="s">
        <v>33</v>
      </c>
      <c r="B94" s="16"/>
      <c r="C94" s="14" t="s">
        <v>24</v>
      </c>
      <c r="D94" s="16"/>
      <c r="E94" s="16">
        <v>136</v>
      </c>
      <c r="F94" s="14" t="s">
        <v>25</v>
      </c>
      <c r="G94" s="17">
        <v>4.1849999999999996</v>
      </c>
      <c r="H94" s="16">
        <f t="shared" si="4"/>
        <v>569.16</v>
      </c>
      <c r="J94" s="15" t="s">
        <v>29</v>
      </c>
      <c r="K94" s="16"/>
      <c r="L94" s="14" t="s">
        <v>13</v>
      </c>
      <c r="M94" s="16"/>
      <c r="N94" s="16">
        <v>8740</v>
      </c>
      <c r="O94" s="14" t="s">
        <v>25</v>
      </c>
      <c r="P94" s="17">
        <v>0.1007</v>
      </c>
      <c r="Q94" s="16">
        <f t="shared" si="5"/>
        <v>880.11799999999994</v>
      </c>
    </row>
    <row r="95" spans="1:17" x14ac:dyDescent="0.25">
      <c r="A95" s="13" t="s">
        <v>34</v>
      </c>
      <c r="B95" s="8"/>
      <c r="C95" s="14" t="s">
        <v>13</v>
      </c>
      <c r="D95" s="8"/>
      <c r="E95" s="8"/>
      <c r="F95" s="14" t="s">
        <v>13</v>
      </c>
      <c r="G95" s="8"/>
      <c r="H95" s="8">
        <f>SUM(H87:H94)</f>
        <v>46890.854099999997</v>
      </c>
      <c r="J95" s="15" t="s">
        <v>30</v>
      </c>
      <c r="K95" s="16"/>
      <c r="L95" s="14" t="s">
        <v>13</v>
      </c>
      <c r="M95" s="16"/>
      <c r="N95" s="16">
        <v>-8740</v>
      </c>
      <c r="O95" s="14" t="s">
        <v>25</v>
      </c>
      <c r="P95" s="17">
        <v>0.01</v>
      </c>
      <c r="Q95" s="16">
        <f t="shared" si="5"/>
        <v>-87.4</v>
      </c>
    </row>
    <row r="96" spans="1:17" x14ac:dyDescent="0.25">
      <c r="A96" s="13" t="s">
        <v>35</v>
      </c>
      <c r="B96" s="8"/>
      <c r="C96" s="14" t="s">
        <v>13</v>
      </c>
      <c r="D96" s="8"/>
      <c r="E96" s="8"/>
      <c r="F96" s="14" t="s">
        <v>13</v>
      </c>
      <c r="G96" s="8"/>
      <c r="H96" s="8"/>
      <c r="J96" s="15" t="s">
        <v>33</v>
      </c>
      <c r="K96" s="16"/>
      <c r="L96" s="14" t="s">
        <v>24</v>
      </c>
      <c r="M96" s="16"/>
      <c r="N96" s="16">
        <v>136</v>
      </c>
      <c r="O96" s="14" t="s">
        <v>25</v>
      </c>
      <c r="P96" s="17">
        <v>4.0324999999999998</v>
      </c>
      <c r="Q96" s="16">
        <f t="shared" si="5"/>
        <v>548.41999999999996</v>
      </c>
    </row>
    <row r="97" spans="1:17" x14ac:dyDescent="0.25">
      <c r="A97" s="15" t="s">
        <v>76</v>
      </c>
      <c r="B97" s="16"/>
      <c r="C97" s="14" t="s">
        <v>25</v>
      </c>
      <c r="D97" s="16"/>
      <c r="E97" s="17">
        <v>-0.4</v>
      </c>
      <c r="F97" s="14" t="s">
        <v>37</v>
      </c>
      <c r="G97" s="16">
        <v>7964.5</v>
      </c>
      <c r="H97" s="16">
        <f>E97*G97</f>
        <v>-3185.8</v>
      </c>
      <c r="J97" s="13" t="s">
        <v>34</v>
      </c>
      <c r="K97" s="8"/>
      <c r="L97" s="14" t="s">
        <v>13</v>
      </c>
      <c r="M97" s="8"/>
      <c r="N97" s="8"/>
      <c r="O97" s="14" t="s">
        <v>13</v>
      </c>
      <c r="P97" s="8"/>
      <c r="Q97" s="8">
        <f>SUM(Q89:Q96)</f>
        <v>44769.826550000005</v>
      </c>
    </row>
    <row r="98" spans="1:17" x14ac:dyDescent="0.25">
      <c r="A98" s="15" t="s">
        <v>36</v>
      </c>
      <c r="B98" s="18">
        <v>64.599999999999994</v>
      </c>
      <c r="C98" s="14" t="s">
        <v>25</v>
      </c>
      <c r="D98" s="18">
        <f>H98/B98</f>
        <v>28.554625000000005</v>
      </c>
      <c r="E98" s="17">
        <v>0.38</v>
      </c>
      <c r="F98" s="14" t="s">
        <v>37</v>
      </c>
      <c r="G98" s="16">
        <v>4854.2862500000001</v>
      </c>
      <c r="H98" s="16">
        <f>E98*G98</f>
        <v>1844.6287750000001</v>
      </c>
      <c r="J98" s="13" t="s">
        <v>35</v>
      </c>
      <c r="K98" s="8"/>
      <c r="L98" s="14" t="s">
        <v>13</v>
      </c>
      <c r="M98" s="8"/>
      <c r="N98" s="8"/>
      <c r="O98" s="14" t="s">
        <v>13</v>
      </c>
      <c r="P98" s="8"/>
      <c r="Q98" s="8"/>
    </row>
    <row r="99" spans="1:17" x14ac:dyDescent="0.25">
      <c r="A99" s="15" t="s">
        <v>77</v>
      </c>
      <c r="B99" s="16"/>
      <c r="C99" s="14" t="s">
        <v>25</v>
      </c>
      <c r="D99" s="16"/>
      <c r="E99" s="17">
        <v>1.06</v>
      </c>
      <c r="F99" s="14" t="s">
        <v>37</v>
      </c>
      <c r="G99" s="16">
        <v>50</v>
      </c>
      <c r="H99" s="16">
        <f>E99*G99</f>
        <v>53</v>
      </c>
      <c r="J99" s="15" t="s">
        <v>76</v>
      </c>
      <c r="K99" s="16"/>
      <c r="L99" s="14" t="s">
        <v>25</v>
      </c>
      <c r="M99" s="16"/>
      <c r="N99" s="17">
        <v>-0.4</v>
      </c>
      <c r="O99" s="14" t="s">
        <v>37</v>
      </c>
      <c r="P99" s="16">
        <v>7900</v>
      </c>
      <c r="Q99" s="16">
        <f>N99*P99</f>
        <v>-3160</v>
      </c>
    </row>
    <row r="100" spans="1:17" x14ac:dyDescent="0.25">
      <c r="A100" s="15" t="s">
        <v>13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36</v>
      </c>
      <c r="K100" s="18">
        <v>64.599999999999994</v>
      </c>
      <c r="L100" s="14" t="s">
        <v>25</v>
      </c>
      <c r="M100" s="18">
        <f>Q100/K100</f>
        <v>25.650000000000002</v>
      </c>
      <c r="N100" s="17">
        <v>0.38</v>
      </c>
      <c r="O100" s="14" t="s">
        <v>37</v>
      </c>
      <c r="P100" s="16">
        <v>4360.5</v>
      </c>
      <c r="Q100" s="16">
        <f>N100*P100</f>
        <v>1656.99</v>
      </c>
    </row>
    <row r="101" spans="1:17" x14ac:dyDescent="0.25">
      <c r="A101" s="15" t="s">
        <v>42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85</v>
      </c>
      <c r="K101" s="16"/>
      <c r="L101" s="14" t="s">
        <v>13</v>
      </c>
      <c r="M101" s="16"/>
      <c r="N101" s="16"/>
      <c r="O101" s="14" t="s">
        <v>37</v>
      </c>
      <c r="P101" s="16"/>
      <c r="Q101" s="16">
        <v>135</v>
      </c>
    </row>
    <row r="102" spans="1:17" x14ac:dyDescent="0.25">
      <c r="A102" s="15" t="s">
        <v>13</v>
      </c>
      <c r="B102" s="16"/>
      <c r="C102" s="14" t="s">
        <v>13</v>
      </c>
      <c r="D102" s="16"/>
      <c r="E102" s="16"/>
      <c r="F102" s="14" t="s">
        <v>13</v>
      </c>
      <c r="G102" s="16"/>
      <c r="H102" s="16"/>
      <c r="J102" s="15" t="s">
        <v>77</v>
      </c>
      <c r="K102" s="16"/>
      <c r="L102" s="14" t="s">
        <v>25</v>
      </c>
      <c r="M102" s="16"/>
      <c r="N102" s="17">
        <v>1.06</v>
      </c>
      <c r="O102" s="14" t="s">
        <v>37</v>
      </c>
      <c r="P102" s="16">
        <v>50</v>
      </c>
      <c r="Q102" s="16">
        <f>N102*P102</f>
        <v>53</v>
      </c>
    </row>
    <row r="103" spans="1:17" x14ac:dyDescent="0.25">
      <c r="A103" s="13" t="s">
        <v>43</v>
      </c>
      <c r="B103" s="8"/>
      <c r="C103" s="14" t="s">
        <v>13</v>
      </c>
      <c r="D103" s="8"/>
      <c r="E103" s="8"/>
      <c r="F103" s="14" t="s">
        <v>13</v>
      </c>
      <c r="G103" s="8"/>
      <c r="H103" s="8">
        <f>SUM(H95:H102)</f>
        <v>45602.682874999991</v>
      </c>
      <c r="J103" s="15" t="s">
        <v>13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5" t="s">
        <v>13</v>
      </c>
      <c r="B104" s="16"/>
      <c r="C104" s="14" t="s">
        <v>13</v>
      </c>
      <c r="D104" s="16"/>
      <c r="E104" s="16"/>
      <c r="F104" s="14" t="s">
        <v>13</v>
      </c>
      <c r="G104" s="16"/>
      <c r="H104" s="16"/>
      <c r="J104" s="15" t="s">
        <v>42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3" t="s">
        <v>44</v>
      </c>
      <c r="B105" s="8"/>
      <c r="C105" s="14" t="s">
        <v>13</v>
      </c>
      <c r="D105" s="8"/>
      <c r="E105" s="8"/>
      <c r="F105" s="14" t="s">
        <v>13</v>
      </c>
      <c r="G105" s="8"/>
      <c r="H105" s="8"/>
      <c r="J105" s="15" t="s">
        <v>13</v>
      </c>
      <c r="K105" s="16"/>
      <c r="L105" s="14" t="s">
        <v>13</v>
      </c>
      <c r="M105" s="16"/>
      <c r="N105" s="16"/>
      <c r="O105" s="14" t="s">
        <v>13</v>
      </c>
      <c r="P105" s="16"/>
      <c r="Q105" s="16"/>
    </row>
    <row r="106" spans="1:17" x14ac:dyDescent="0.25">
      <c r="A106" s="15" t="s">
        <v>78</v>
      </c>
      <c r="B106" s="16"/>
      <c r="C106" s="14" t="s">
        <v>24</v>
      </c>
      <c r="D106" s="16"/>
      <c r="E106" s="16">
        <v>-719</v>
      </c>
      <c r="F106" s="14" t="s">
        <v>25</v>
      </c>
      <c r="G106" s="17">
        <v>2.58</v>
      </c>
      <c r="H106" s="16">
        <f>E106*G106</f>
        <v>-1855.02</v>
      </c>
      <c r="J106" s="13" t="s">
        <v>43</v>
      </c>
      <c r="K106" s="8"/>
      <c r="L106" s="14" t="s">
        <v>13</v>
      </c>
      <c r="M106" s="8"/>
      <c r="N106" s="8"/>
      <c r="O106" s="14" t="s">
        <v>13</v>
      </c>
      <c r="P106" s="8"/>
      <c r="Q106" s="8">
        <f>SUM(Q97:Q105)</f>
        <v>43454.816550000003</v>
      </c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-283</v>
      </c>
      <c r="F107" s="14" t="s">
        <v>25</v>
      </c>
      <c r="G107" s="17">
        <v>4.7424999999999997</v>
      </c>
      <c r="H107" s="16">
        <f>E107*G107</f>
        <v>-1342.1274999999998</v>
      </c>
      <c r="J107" s="15" t="s">
        <v>13</v>
      </c>
      <c r="K107" s="16"/>
      <c r="L107" s="14" t="s">
        <v>13</v>
      </c>
      <c r="M107" s="16"/>
      <c r="N107" s="16"/>
      <c r="O107" s="14" t="s">
        <v>13</v>
      </c>
      <c r="P107" s="16"/>
      <c r="Q107" s="16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-2143</v>
      </c>
      <c r="F108" s="14" t="s">
        <v>25</v>
      </c>
      <c r="G108" s="17">
        <v>2.5874999999999999</v>
      </c>
      <c r="H108" s="16">
        <f>E108*G108</f>
        <v>-5545.0124999999998</v>
      </c>
      <c r="J108" s="13" t="s">
        <v>44</v>
      </c>
      <c r="K108" s="8"/>
      <c r="L108" s="14" t="s">
        <v>13</v>
      </c>
      <c r="M108" s="8"/>
      <c r="N108" s="8"/>
      <c r="O108" s="14" t="s">
        <v>13</v>
      </c>
      <c r="P108" s="8"/>
      <c r="Q108" s="8"/>
    </row>
    <row r="109" spans="1:17" x14ac:dyDescent="0.25">
      <c r="A109" s="15" t="s">
        <v>48</v>
      </c>
      <c r="B109" s="16"/>
      <c r="C109" s="14" t="s">
        <v>24</v>
      </c>
      <c r="D109" s="16"/>
      <c r="E109" s="16">
        <v>-1319</v>
      </c>
      <c r="F109" s="14" t="s">
        <v>25</v>
      </c>
      <c r="G109" s="17">
        <v>2.2650000000000001</v>
      </c>
      <c r="H109" s="16">
        <f>E109*G109</f>
        <v>-2987.5350000000003</v>
      </c>
      <c r="J109" s="15" t="s">
        <v>78</v>
      </c>
      <c r="K109" s="16"/>
      <c r="L109" s="14" t="s">
        <v>24</v>
      </c>
      <c r="M109" s="16"/>
      <c r="N109" s="16">
        <v>-1185</v>
      </c>
      <c r="O109" s="14" t="s">
        <v>25</v>
      </c>
      <c r="P109" s="17">
        <v>2.6850000000000001</v>
      </c>
      <c r="Q109" s="16">
        <f>N109*P109</f>
        <v>-3181.7249999999999</v>
      </c>
    </row>
    <row r="110" spans="1:17" x14ac:dyDescent="0.25">
      <c r="A110" s="15" t="s">
        <v>50</v>
      </c>
      <c r="B110" s="16"/>
      <c r="C110" s="14" t="s">
        <v>24</v>
      </c>
      <c r="D110" s="16"/>
      <c r="E110" s="16"/>
      <c r="F110" s="14" t="s">
        <v>25</v>
      </c>
      <c r="G110" s="16"/>
      <c r="H110" s="16">
        <v>-535</v>
      </c>
      <c r="J110" s="15" t="s">
        <v>47</v>
      </c>
      <c r="K110" s="16"/>
      <c r="L110" s="14" t="s">
        <v>24</v>
      </c>
      <c r="M110" s="16"/>
      <c r="N110" s="16">
        <v>-1072</v>
      </c>
      <c r="O110" s="14" t="s">
        <v>25</v>
      </c>
      <c r="P110" s="17">
        <v>2.8050000000000002</v>
      </c>
      <c r="Q110" s="16">
        <f>N110*P110</f>
        <v>-3006.96</v>
      </c>
    </row>
    <row r="111" spans="1:17" x14ac:dyDescent="0.25">
      <c r="A111" s="15" t="s">
        <v>52</v>
      </c>
      <c r="B111" s="16">
        <v>-2265</v>
      </c>
      <c r="C111" s="14" t="s">
        <v>32</v>
      </c>
      <c r="D111" s="17">
        <f>H111/B111</f>
        <v>1.05</v>
      </c>
      <c r="E111" s="16">
        <v>-2265</v>
      </c>
      <c r="F111" s="14" t="s">
        <v>53</v>
      </c>
      <c r="G111" s="17">
        <v>1.05</v>
      </c>
      <c r="H111" s="16">
        <f>E111*G111</f>
        <v>-2378.25</v>
      </c>
      <c r="J111" s="15" t="s">
        <v>86</v>
      </c>
      <c r="K111" s="16"/>
      <c r="L111" s="14" t="s">
        <v>24</v>
      </c>
      <c r="M111" s="16"/>
      <c r="N111" s="16">
        <v>-309</v>
      </c>
      <c r="O111" s="14" t="s">
        <v>25</v>
      </c>
      <c r="P111" s="17">
        <v>2.54</v>
      </c>
      <c r="Q111" s="16">
        <f>N111*P111</f>
        <v>-784.86</v>
      </c>
    </row>
    <row r="112" spans="1:17" x14ac:dyDescent="0.25">
      <c r="A112" s="15" t="s">
        <v>54</v>
      </c>
      <c r="B112" s="16">
        <v>-1180</v>
      </c>
      <c r="C112" s="14" t="s">
        <v>32</v>
      </c>
      <c r="D112" s="17">
        <f>H112/B112</f>
        <v>1.4</v>
      </c>
      <c r="E112" s="16">
        <v>-1180</v>
      </c>
      <c r="F112" s="14" t="s">
        <v>53</v>
      </c>
      <c r="G112" s="17">
        <v>1.4</v>
      </c>
      <c r="H112" s="16">
        <f>E112*G112</f>
        <v>-1652</v>
      </c>
      <c r="J112" s="15" t="s">
        <v>48</v>
      </c>
      <c r="K112" s="16"/>
      <c r="L112" s="14" t="s">
        <v>24</v>
      </c>
      <c r="M112" s="16"/>
      <c r="N112" s="16">
        <v>-2097</v>
      </c>
      <c r="O112" s="14" t="s">
        <v>25</v>
      </c>
      <c r="P112" s="17">
        <v>2.0499999999999998</v>
      </c>
      <c r="Q112" s="16">
        <f>N112*P112</f>
        <v>-4298.8499999999995</v>
      </c>
    </row>
    <row r="113" spans="1:17" x14ac:dyDescent="0.25">
      <c r="A113" s="15" t="s">
        <v>79</v>
      </c>
      <c r="B113" s="16"/>
      <c r="C113" s="14" t="s">
        <v>32</v>
      </c>
      <c r="D113" s="16"/>
      <c r="E113" s="16">
        <v>-44</v>
      </c>
      <c r="F113" s="14" t="s">
        <v>25</v>
      </c>
      <c r="G113" s="17">
        <v>0.65</v>
      </c>
      <c r="H113" s="16">
        <f>E113*G113</f>
        <v>-28.6</v>
      </c>
      <c r="J113" s="15" t="s">
        <v>50</v>
      </c>
      <c r="K113" s="16"/>
      <c r="L113" s="14" t="s">
        <v>24</v>
      </c>
      <c r="M113" s="16"/>
      <c r="N113" s="16"/>
      <c r="O113" s="14" t="s">
        <v>25</v>
      </c>
      <c r="P113" s="16"/>
      <c r="Q113" s="16">
        <v>-590</v>
      </c>
    </row>
    <row r="114" spans="1:17" x14ac:dyDescent="0.25">
      <c r="A114" s="13" t="s">
        <v>57</v>
      </c>
      <c r="B114" s="8"/>
      <c r="C114" s="14" t="s">
        <v>13</v>
      </c>
      <c r="D114" s="8"/>
      <c r="E114" s="8"/>
      <c r="F114" s="14" t="s">
        <v>13</v>
      </c>
      <c r="G114" s="8"/>
      <c r="H114" s="8">
        <f>SUM(H106:H113)</f>
        <v>-16323.545</v>
      </c>
      <c r="J114" s="15" t="s">
        <v>52</v>
      </c>
      <c r="K114" s="16">
        <v>-2280</v>
      </c>
      <c r="L114" s="14" t="s">
        <v>32</v>
      </c>
      <c r="M114" s="17">
        <f>Q114/K114</f>
        <v>1.1299999999999999</v>
      </c>
      <c r="N114" s="16">
        <v>-2280</v>
      </c>
      <c r="O114" s="14" t="s">
        <v>53</v>
      </c>
      <c r="P114" s="17">
        <v>1.1299999999999999</v>
      </c>
      <c r="Q114" s="16">
        <f>N114*P114</f>
        <v>-2576.3999999999996</v>
      </c>
    </row>
    <row r="115" spans="1:17" x14ac:dyDescent="0.25">
      <c r="A115" s="15" t="s">
        <v>13</v>
      </c>
      <c r="B115" s="16"/>
      <c r="C115" s="14" t="s">
        <v>13</v>
      </c>
      <c r="D115" s="16"/>
      <c r="E115" s="16"/>
      <c r="F115" s="14" t="s">
        <v>13</v>
      </c>
      <c r="G115" s="16"/>
      <c r="H115" s="16"/>
      <c r="J115" s="15" t="s">
        <v>54</v>
      </c>
      <c r="K115" s="16">
        <v>-1133</v>
      </c>
      <c r="L115" s="14" t="s">
        <v>32</v>
      </c>
      <c r="M115" s="17">
        <f>Q115/K115</f>
        <v>1.5</v>
      </c>
      <c r="N115" s="16">
        <v>-1133</v>
      </c>
      <c r="O115" s="14" t="s">
        <v>53</v>
      </c>
      <c r="P115" s="17">
        <v>1.5</v>
      </c>
      <c r="Q115" s="16">
        <f>N115*P115</f>
        <v>-1699.5</v>
      </c>
    </row>
    <row r="116" spans="1:17" x14ac:dyDescent="0.25">
      <c r="A116" s="15" t="s">
        <v>58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-65</v>
      </c>
      <c r="J116" s="15" t="s">
        <v>79</v>
      </c>
      <c r="K116" s="16"/>
      <c r="L116" s="14" t="s">
        <v>32</v>
      </c>
      <c r="M116" s="16"/>
      <c r="N116" s="16">
        <v>-61</v>
      </c>
      <c r="O116" s="14" t="s">
        <v>25</v>
      </c>
      <c r="P116" s="17">
        <v>0.65</v>
      </c>
      <c r="Q116" s="16">
        <f>N116*P116</f>
        <v>-39.65</v>
      </c>
    </row>
    <row r="117" spans="1:17" x14ac:dyDescent="0.25">
      <c r="A117" s="15" t="s">
        <v>59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-560</v>
      </c>
      <c r="J117" s="13" t="s">
        <v>57</v>
      </c>
      <c r="K117" s="8"/>
      <c r="L117" s="14" t="s">
        <v>13</v>
      </c>
      <c r="M117" s="8"/>
      <c r="N117" s="8"/>
      <c r="O117" s="14" t="s">
        <v>13</v>
      </c>
      <c r="P117" s="8"/>
      <c r="Q117" s="8">
        <f>SUM(Q109:Q116)</f>
        <v>-16177.944999999998</v>
      </c>
    </row>
    <row r="118" spans="1:17" x14ac:dyDescent="0.25">
      <c r="A118" s="15" t="s">
        <v>60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-430</v>
      </c>
      <c r="J118" s="15" t="s">
        <v>13</v>
      </c>
      <c r="K118" s="16"/>
      <c r="L118" s="14" t="s">
        <v>13</v>
      </c>
      <c r="M118" s="16"/>
      <c r="N118" s="16"/>
      <c r="O118" s="14" t="s">
        <v>13</v>
      </c>
      <c r="P118" s="16"/>
      <c r="Q118" s="16"/>
    </row>
    <row r="119" spans="1:17" x14ac:dyDescent="0.25">
      <c r="A119" s="15" t="s">
        <v>61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-190</v>
      </c>
      <c r="J119" s="15" t="s">
        <v>58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-55</v>
      </c>
    </row>
    <row r="120" spans="1:17" x14ac:dyDescent="0.25">
      <c r="A120" s="15" t="s">
        <v>62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-275</v>
      </c>
      <c r="J120" s="15" t="s">
        <v>59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-360</v>
      </c>
    </row>
    <row r="121" spans="1:17" x14ac:dyDescent="0.25">
      <c r="A121" s="15" t="s">
        <v>63</v>
      </c>
      <c r="B121" s="16"/>
      <c r="C121" s="14" t="s">
        <v>13</v>
      </c>
      <c r="D121" s="16"/>
      <c r="E121" s="16"/>
      <c r="F121" s="14" t="s">
        <v>32</v>
      </c>
      <c r="G121" s="16"/>
      <c r="H121" s="16">
        <v>-180</v>
      </c>
      <c r="J121" s="15" t="s">
        <v>88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-200</v>
      </c>
    </row>
    <row r="122" spans="1:17" x14ac:dyDescent="0.25">
      <c r="A122" s="15" t="s">
        <v>64</v>
      </c>
      <c r="B122" s="16"/>
      <c r="C122" s="14" t="s">
        <v>13</v>
      </c>
      <c r="D122" s="16"/>
      <c r="E122" s="16"/>
      <c r="F122" s="14" t="s">
        <v>25</v>
      </c>
      <c r="G122" s="16"/>
      <c r="H122" s="16">
        <v>-180</v>
      </c>
      <c r="J122" s="15" t="s">
        <v>60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-450</v>
      </c>
    </row>
    <row r="123" spans="1:17" x14ac:dyDescent="0.25">
      <c r="A123" s="15" t="s">
        <v>65</v>
      </c>
      <c r="B123" s="16"/>
      <c r="C123" s="14" t="s">
        <v>13</v>
      </c>
      <c r="D123" s="16"/>
      <c r="E123" s="16"/>
      <c r="F123" s="14" t="s">
        <v>32</v>
      </c>
      <c r="G123" s="16"/>
      <c r="H123" s="16">
        <v>-270</v>
      </c>
      <c r="J123" s="15" t="s">
        <v>61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-170</v>
      </c>
    </row>
    <row r="124" spans="1:17" x14ac:dyDescent="0.25">
      <c r="A124" s="13" t="s">
        <v>66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SUM(H116:H123)</f>
        <v>-2150</v>
      </c>
      <c r="J124" s="15" t="s">
        <v>62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-250</v>
      </c>
    </row>
    <row r="125" spans="1:17" x14ac:dyDescent="0.25">
      <c r="A125" s="13" t="s">
        <v>67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SUM(H114,H124)</f>
        <v>-18473.544999999998</v>
      </c>
      <c r="J125" s="15" t="s">
        <v>63</v>
      </c>
      <c r="K125" s="16"/>
      <c r="L125" s="14" t="s">
        <v>13</v>
      </c>
      <c r="M125" s="16"/>
      <c r="N125" s="16"/>
      <c r="O125" s="14" t="s">
        <v>32</v>
      </c>
      <c r="P125" s="16"/>
      <c r="Q125" s="16">
        <v>-175</v>
      </c>
    </row>
    <row r="126" spans="1:17" x14ac:dyDescent="0.25">
      <c r="A126" s="13" t="s">
        <v>68</v>
      </c>
      <c r="B126" s="8"/>
      <c r="C126" s="14" t="s">
        <v>13</v>
      </c>
      <c r="D126" s="8"/>
      <c r="E126" s="8"/>
      <c r="F126" s="14" t="s">
        <v>13</v>
      </c>
      <c r="G126" s="8"/>
      <c r="H126" s="8">
        <f>SUM(H103,H125)</f>
        <v>27129.137874999993</v>
      </c>
      <c r="J126" s="15" t="s">
        <v>64</v>
      </c>
      <c r="K126" s="16"/>
      <c r="L126" s="14" t="s">
        <v>13</v>
      </c>
      <c r="M126" s="16"/>
      <c r="N126" s="16"/>
      <c r="O126" s="14" t="s">
        <v>25</v>
      </c>
      <c r="P126" s="16"/>
      <c r="Q126" s="16">
        <v>-190</v>
      </c>
    </row>
    <row r="127" spans="1:17" x14ac:dyDescent="0.25">
      <c r="A127" s="15" t="s">
        <v>13</v>
      </c>
      <c r="B127" s="16"/>
      <c r="C127" s="14" t="s">
        <v>13</v>
      </c>
      <c r="D127" s="16"/>
      <c r="E127" s="16"/>
      <c r="F127" s="14" t="s">
        <v>13</v>
      </c>
      <c r="G127" s="16"/>
      <c r="H127" s="16"/>
      <c r="J127" s="15" t="s">
        <v>65</v>
      </c>
      <c r="K127" s="16"/>
      <c r="L127" s="14" t="s">
        <v>13</v>
      </c>
      <c r="M127" s="16"/>
      <c r="N127" s="16"/>
      <c r="O127" s="14" t="s">
        <v>32</v>
      </c>
      <c r="P127" s="16"/>
      <c r="Q127" s="16">
        <v>-350</v>
      </c>
    </row>
    <row r="128" spans="1:17" x14ac:dyDescent="0.25">
      <c r="A128" s="13" t="s">
        <v>69</v>
      </c>
      <c r="B128" s="8"/>
      <c r="C128" s="14" t="s">
        <v>13</v>
      </c>
      <c r="D128" s="8"/>
      <c r="E128" s="9">
        <v>0.86</v>
      </c>
      <c r="F128" s="14" t="s">
        <v>13</v>
      </c>
      <c r="G128" s="8"/>
      <c r="H128" s="8"/>
      <c r="J128" s="13" t="s">
        <v>66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SUM(Q119:Q127)</f>
        <v>-2200</v>
      </c>
    </row>
    <row r="129" spans="1:17" x14ac:dyDescent="0.25">
      <c r="J129" s="13" t="s">
        <v>67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SUM(Q117,Q128)</f>
        <v>-18377.945</v>
      </c>
    </row>
    <row r="130" spans="1:17" x14ac:dyDescent="0.25">
      <c r="J130" s="13" t="s">
        <v>68</v>
      </c>
      <c r="K130" s="8"/>
      <c r="L130" s="14" t="s">
        <v>13</v>
      </c>
      <c r="M130" s="8"/>
      <c r="N130" s="8"/>
      <c r="O130" s="14" t="s">
        <v>13</v>
      </c>
      <c r="P130" s="8"/>
      <c r="Q130" s="8">
        <f>SUM(Q106,Q129)</f>
        <v>25076.871550000003</v>
      </c>
    </row>
    <row r="131" spans="1:17" x14ac:dyDescent="0.25">
      <c r="J131" s="15" t="s">
        <v>13</v>
      </c>
      <c r="K131" s="16"/>
      <c r="L131" s="14" t="s">
        <v>13</v>
      </c>
      <c r="M131" s="16"/>
      <c r="N131" s="16"/>
      <c r="O131" s="14" t="s">
        <v>13</v>
      </c>
      <c r="P131" s="16"/>
      <c r="Q131" s="16"/>
    </row>
    <row r="132" spans="1:17" x14ac:dyDescent="0.25">
      <c r="A132" s="12" t="s">
        <v>74</v>
      </c>
      <c r="J132" s="13" t="s">
        <v>69</v>
      </c>
      <c r="K132" s="8"/>
      <c r="L132" s="14" t="s">
        <v>13</v>
      </c>
      <c r="M132" s="8"/>
      <c r="N132" s="9">
        <v>1.0900000000000001</v>
      </c>
      <c r="O132" s="14" t="s">
        <v>13</v>
      </c>
      <c r="P132" s="8"/>
      <c r="Q132" s="8"/>
    </row>
    <row r="134" spans="1:17" x14ac:dyDescent="0.25">
      <c r="A134" s="12" t="s">
        <v>80</v>
      </c>
    </row>
    <row r="135" spans="1:17" x14ac:dyDescent="0.25">
      <c r="A135" s="12" t="s">
        <v>81</v>
      </c>
    </row>
    <row r="136" spans="1:17" x14ac:dyDescent="0.25">
      <c r="J136" s="12" t="s">
        <v>74</v>
      </c>
    </row>
    <row r="137" spans="1:17" x14ac:dyDescent="0.25">
      <c r="A137" s="12" t="s">
        <v>82</v>
      </c>
    </row>
    <row r="138" spans="1:17" x14ac:dyDescent="0.25">
      <c r="A138" s="12" t="s">
        <v>83</v>
      </c>
      <c r="J138" s="12" t="s">
        <v>80</v>
      </c>
    </row>
    <row r="139" spans="1:17" x14ac:dyDescent="0.25">
      <c r="J139" s="12" t="s">
        <v>81</v>
      </c>
    </row>
    <row r="141" spans="1:17" x14ac:dyDescent="0.25">
      <c r="J141" s="12" t="s">
        <v>82</v>
      </c>
    </row>
    <row r="142" spans="1:17" x14ac:dyDescent="0.25">
      <c r="J142" s="1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14C7-E932-446A-8BD7-73BD8456C711}">
  <dimension ref="A1:Q13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91</v>
      </c>
      <c r="J5" s="12" t="s">
        <v>7</v>
      </c>
      <c r="K5" s="12" t="s">
        <v>91</v>
      </c>
    </row>
    <row r="6" spans="1:17" x14ac:dyDescent="0.25">
      <c r="A6" s="12" t="s">
        <v>9</v>
      </c>
      <c r="B6" s="12" t="s">
        <v>89</v>
      </c>
      <c r="J6" s="12" t="s">
        <v>9</v>
      </c>
      <c r="K6" s="12" t="s">
        <v>89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9200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9200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8740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8740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6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6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4.2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4.2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8740</v>
      </c>
      <c r="F16" s="14" t="s">
        <v>25</v>
      </c>
      <c r="G16" s="17">
        <v>4.654325</v>
      </c>
      <c r="H16" s="16">
        <f t="shared" ref="H16:H23" si="0">E16*G16</f>
        <v>40678.800499999998</v>
      </c>
      <c r="J16" s="15" t="s">
        <v>23</v>
      </c>
      <c r="K16" s="16"/>
      <c r="L16" s="14" t="s">
        <v>24</v>
      </c>
      <c r="M16" s="16"/>
      <c r="N16" s="16">
        <v>8740</v>
      </c>
      <c r="O16" s="14" t="s">
        <v>25</v>
      </c>
      <c r="P16" s="17">
        <v>4.4132300000000004</v>
      </c>
      <c r="Q16" s="16">
        <f t="shared" ref="Q16:Q23" si="1">N16*P16</f>
        <v>38571.630200000007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8740</v>
      </c>
      <c r="F17" s="14" t="s">
        <v>25</v>
      </c>
      <c r="G17" s="17">
        <v>0.14893999999999999</v>
      </c>
      <c r="H17" s="16">
        <f t="shared" si="0"/>
        <v>1301.7356</v>
      </c>
      <c r="J17" s="15" t="s">
        <v>26</v>
      </c>
      <c r="K17" s="16"/>
      <c r="L17" s="14" t="s">
        <v>24</v>
      </c>
      <c r="M17" s="16"/>
      <c r="N17" s="16">
        <v>8740</v>
      </c>
      <c r="O17" s="14" t="s">
        <v>25</v>
      </c>
      <c r="P17" s="17">
        <v>0.14122750000000001</v>
      </c>
      <c r="Q17" s="16">
        <f t="shared" si="1"/>
        <v>1234.32835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8740</v>
      </c>
      <c r="F18" s="14" t="s">
        <v>25</v>
      </c>
      <c r="G18" s="17">
        <v>5.0000000000000001E-3</v>
      </c>
      <c r="H18" s="16">
        <f t="shared" si="0"/>
        <v>43.7</v>
      </c>
      <c r="J18" s="15" t="s">
        <v>27</v>
      </c>
      <c r="K18" s="16"/>
      <c r="L18" s="14" t="s">
        <v>13</v>
      </c>
      <c r="M18" s="16"/>
      <c r="N18" s="16">
        <v>8740</v>
      </c>
      <c r="O18" s="14" t="s">
        <v>25</v>
      </c>
      <c r="P18" s="17">
        <v>5.0000000000000001E-3</v>
      </c>
      <c r="Q18" s="16">
        <f t="shared" si="1"/>
        <v>43.7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8740</v>
      </c>
      <c r="F19" s="14" t="s">
        <v>25</v>
      </c>
      <c r="G19" s="17">
        <v>0.21199999999999999</v>
      </c>
      <c r="H19" s="16">
        <f t="shared" si="0"/>
        <v>1852.8799999999999</v>
      </c>
      <c r="J19" s="15" t="s">
        <v>28</v>
      </c>
      <c r="K19" s="16"/>
      <c r="L19" s="14" t="s">
        <v>13</v>
      </c>
      <c r="M19" s="16"/>
      <c r="N19" s="16">
        <v>8740</v>
      </c>
      <c r="O19" s="14" t="s">
        <v>25</v>
      </c>
      <c r="P19" s="17">
        <v>0.2205</v>
      </c>
      <c r="Q19" s="16">
        <f t="shared" si="1"/>
        <v>1927.17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8740</v>
      </c>
      <c r="F20" s="14" t="s">
        <v>25</v>
      </c>
      <c r="G20" s="17">
        <v>0.1007</v>
      </c>
      <c r="H20" s="16">
        <f t="shared" si="0"/>
        <v>880.11799999999994</v>
      </c>
      <c r="J20" s="15" t="s">
        <v>29</v>
      </c>
      <c r="K20" s="16"/>
      <c r="L20" s="14" t="s">
        <v>13</v>
      </c>
      <c r="M20" s="16"/>
      <c r="N20" s="16">
        <v>8740</v>
      </c>
      <c r="O20" s="14" t="s">
        <v>25</v>
      </c>
      <c r="P20" s="17">
        <v>0.1007</v>
      </c>
      <c r="Q20" s="16">
        <f t="shared" si="1"/>
        <v>880.11799999999994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-8740</v>
      </c>
      <c r="F21" s="14" t="s">
        <v>25</v>
      </c>
      <c r="G21" s="17">
        <v>0.01</v>
      </c>
      <c r="H21" s="16">
        <f t="shared" si="0"/>
        <v>-87.4</v>
      </c>
      <c r="J21" s="15" t="s">
        <v>30</v>
      </c>
      <c r="K21" s="16"/>
      <c r="L21" s="14" t="s">
        <v>13</v>
      </c>
      <c r="M21" s="16"/>
      <c r="N21" s="16">
        <v>-8740</v>
      </c>
      <c r="O21" s="14" t="s">
        <v>25</v>
      </c>
      <c r="P21" s="17">
        <v>0.01</v>
      </c>
      <c r="Q21" s="16">
        <f t="shared" si="1"/>
        <v>-87.4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8740</v>
      </c>
      <c r="F22" s="14" t="s">
        <v>32</v>
      </c>
      <c r="G22" s="17">
        <v>0.189</v>
      </c>
      <c r="H22" s="16">
        <f t="shared" si="0"/>
        <v>1651.86</v>
      </c>
      <c r="J22" s="15" t="s">
        <v>31</v>
      </c>
      <c r="K22" s="16"/>
      <c r="L22" s="14" t="s">
        <v>13</v>
      </c>
      <c r="M22" s="16"/>
      <c r="N22" s="16">
        <v>8740</v>
      </c>
      <c r="O22" s="14" t="s">
        <v>32</v>
      </c>
      <c r="P22" s="17">
        <v>0.189</v>
      </c>
      <c r="Q22" s="16">
        <f t="shared" si="1"/>
        <v>1651.86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136</v>
      </c>
      <c r="F23" s="14" t="s">
        <v>25</v>
      </c>
      <c r="G23" s="17">
        <v>4.1849999999999996</v>
      </c>
      <c r="H23" s="16">
        <f t="shared" si="0"/>
        <v>569.16</v>
      </c>
      <c r="J23" s="15" t="s">
        <v>33</v>
      </c>
      <c r="K23" s="16"/>
      <c r="L23" s="14" t="s">
        <v>24</v>
      </c>
      <c r="M23" s="16"/>
      <c r="N23" s="16">
        <v>136</v>
      </c>
      <c r="O23" s="14" t="s">
        <v>25</v>
      </c>
      <c r="P23" s="17">
        <v>4.0324999999999998</v>
      </c>
      <c r="Q23" s="16">
        <f t="shared" si="1"/>
        <v>548.41999999999996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46890.854099999997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44769.826550000005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64.599999999999994</v>
      </c>
      <c r="C26" s="14" t="s">
        <v>25</v>
      </c>
      <c r="D26" s="17">
        <f>H26/B26</f>
        <v>28.554625000000005</v>
      </c>
      <c r="E26" s="17">
        <v>0.38</v>
      </c>
      <c r="F26" s="14" t="s">
        <v>37</v>
      </c>
      <c r="G26" s="16">
        <v>4854.2862500000001</v>
      </c>
      <c r="H26" s="16">
        <f>E26*G26</f>
        <v>1844.6287750000001</v>
      </c>
      <c r="J26" s="15" t="s">
        <v>36</v>
      </c>
      <c r="K26" s="18">
        <v>64.599999999999994</v>
      </c>
      <c r="L26" s="14" t="s">
        <v>25</v>
      </c>
      <c r="M26" s="17">
        <f>Q26/K26</f>
        <v>25.650000000000002</v>
      </c>
      <c r="N26" s="17">
        <v>0.38</v>
      </c>
      <c r="O26" s="14" t="s">
        <v>37</v>
      </c>
      <c r="P26" s="16">
        <v>4360.5</v>
      </c>
      <c r="Q26" s="16">
        <f>N26*P26</f>
        <v>1656.99</v>
      </c>
    </row>
    <row r="27" spans="1:17" x14ac:dyDescent="0.25">
      <c r="A27" s="15" t="s">
        <v>38</v>
      </c>
      <c r="B27" s="18">
        <v>7.5</v>
      </c>
      <c r="C27" s="14" t="s">
        <v>25</v>
      </c>
      <c r="D27" s="17">
        <f>H27/B27</f>
        <v>25.925000000000001</v>
      </c>
      <c r="E27" s="17">
        <v>0.05</v>
      </c>
      <c r="F27" s="14" t="s">
        <v>37</v>
      </c>
      <c r="G27" s="16">
        <v>3888.75</v>
      </c>
      <c r="H27" s="16">
        <f>E27*G27</f>
        <v>194.4375</v>
      </c>
      <c r="J27" s="15" t="s">
        <v>38</v>
      </c>
      <c r="K27" s="18">
        <v>7.5</v>
      </c>
      <c r="L27" s="14" t="s">
        <v>25</v>
      </c>
      <c r="M27" s="17">
        <f>Q27/K27</f>
        <v>23.205000000000002</v>
      </c>
      <c r="N27" s="17">
        <v>0.05</v>
      </c>
      <c r="O27" s="14" t="s">
        <v>37</v>
      </c>
      <c r="P27" s="16">
        <v>3480.75</v>
      </c>
      <c r="Q27" s="16">
        <f>N27*P27</f>
        <v>174.03750000000002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0.05</v>
      </c>
      <c r="F28" s="14" t="s">
        <v>37</v>
      </c>
      <c r="G28" s="16">
        <v>7964.5</v>
      </c>
      <c r="H28" s="16">
        <f>E28*G28</f>
        <v>398.22500000000002</v>
      </c>
      <c r="J28" s="15" t="s">
        <v>39</v>
      </c>
      <c r="K28" s="16"/>
      <c r="L28" s="14" t="s">
        <v>25</v>
      </c>
      <c r="M28" s="16"/>
      <c r="N28" s="17">
        <v>0.05</v>
      </c>
      <c r="O28" s="14" t="s">
        <v>37</v>
      </c>
      <c r="P28" s="16">
        <v>7900</v>
      </c>
      <c r="Q28" s="16">
        <f>N28*P28</f>
        <v>395</v>
      </c>
    </row>
    <row r="29" spans="1:17" x14ac:dyDescent="0.25">
      <c r="A29" s="15" t="s">
        <v>40</v>
      </c>
      <c r="B29" s="16"/>
      <c r="C29" s="14" t="s">
        <v>25</v>
      </c>
      <c r="D29" s="16"/>
      <c r="E29" s="17">
        <v>0.53</v>
      </c>
      <c r="F29" s="14" t="s">
        <v>37</v>
      </c>
      <c r="G29" s="16">
        <v>50</v>
      </c>
      <c r="H29" s="16">
        <f>E29*G29</f>
        <v>26.5</v>
      </c>
      <c r="J29" s="15" t="s">
        <v>40</v>
      </c>
      <c r="K29" s="16"/>
      <c r="L29" s="14" t="s">
        <v>25</v>
      </c>
      <c r="M29" s="16"/>
      <c r="N29" s="17">
        <v>0.53</v>
      </c>
      <c r="O29" s="14" t="s">
        <v>37</v>
      </c>
      <c r="P29" s="16">
        <v>50</v>
      </c>
      <c r="Q29" s="16">
        <f>N29*P29</f>
        <v>26.5</v>
      </c>
    </row>
    <row r="30" spans="1:17" x14ac:dyDescent="0.25">
      <c r="A30" s="15" t="s">
        <v>41</v>
      </c>
      <c r="B30" s="18">
        <v>7.5</v>
      </c>
      <c r="C30" s="14" t="s">
        <v>13</v>
      </c>
      <c r="D30" s="18">
        <f>H30/B30</f>
        <v>6</v>
      </c>
      <c r="E30" s="17">
        <v>0.05</v>
      </c>
      <c r="F30" s="14" t="s">
        <v>37</v>
      </c>
      <c r="G30" s="16">
        <v>900</v>
      </c>
      <c r="H30" s="16">
        <f>E30*G30</f>
        <v>45</v>
      </c>
      <c r="J30" s="15" t="s">
        <v>41</v>
      </c>
      <c r="K30" s="18">
        <v>7.5</v>
      </c>
      <c r="L30" s="14" t="s">
        <v>13</v>
      </c>
      <c r="M30" s="18">
        <f>Q30/K30</f>
        <v>6</v>
      </c>
      <c r="N30" s="17">
        <v>0.05</v>
      </c>
      <c r="O30" s="14" t="s">
        <v>37</v>
      </c>
      <c r="P30" s="16">
        <v>900</v>
      </c>
      <c r="Q30" s="16">
        <f>N30*P30</f>
        <v>45</v>
      </c>
    </row>
    <row r="31" spans="1:17" x14ac:dyDescent="0.25">
      <c r="A31" s="15" t="s">
        <v>13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85</v>
      </c>
      <c r="K31" s="16"/>
      <c r="L31" s="14" t="s">
        <v>13</v>
      </c>
      <c r="M31" s="16"/>
      <c r="N31" s="16"/>
      <c r="O31" s="14" t="s">
        <v>37</v>
      </c>
      <c r="P31" s="16"/>
      <c r="Q31" s="16">
        <v>135</v>
      </c>
    </row>
    <row r="32" spans="1:17" x14ac:dyDescent="0.25">
      <c r="A32" s="15" t="s">
        <v>42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13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5" t="s">
        <v>13</v>
      </c>
      <c r="B33" s="16"/>
      <c r="C33" s="14" t="s">
        <v>13</v>
      </c>
      <c r="D33" s="16"/>
      <c r="E33" s="16"/>
      <c r="F33" s="14" t="s">
        <v>13</v>
      </c>
      <c r="G33" s="16"/>
      <c r="H33" s="16"/>
      <c r="J33" s="15" t="s">
        <v>42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3" t="s">
        <v>43</v>
      </c>
      <c r="B34" s="8"/>
      <c r="C34" s="14" t="s">
        <v>13</v>
      </c>
      <c r="D34" s="8"/>
      <c r="E34" s="8"/>
      <c r="F34" s="14" t="s">
        <v>13</v>
      </c>
      <c r="G34" s="8"/>
      <c r="H34" s="8">
        <f>SUM(H24:H33)</f>
        <v>49399.645374999993</v>
      </c>
      <c r="J34" s="15" t="s">
        <v>13</v>
      </c>
      <c r="K34" s="16"/>
      <c r="L34" s="14" t="s">
        <v>13</v>
      </c>
      <c r="M34" s="16"/>
      <c r="N34" s="16"/>
      <c r="O34" s="14" t="s">
        <v>13</v>
      </c>
      <c r="P34" s="16"/>
      <c r="Q34" s="16"/>
    </row>
    <row r="35" spans="1:17" x14ac:dyDescent="0.25">
      <c r="A35" s="15" t="s">
        <v>13</v>
      </c>
      <c r="B35" s="16"/>
      <c r="C35" s="14" t="s">
        <v>13</v>
      </c>
      <c r="D35" s="16"/>
      <c r="E35" s="16"/>
      <c r="F35" s="14" t="s">
        <v>13</v>
      </c>
      <c r="G35" s="16"/>
      <c r="H35" s="16"/>
      <c r="J35" s="13" t="s">
        <v>43</v>
      </c>
      <c r="K35" s="8"/>
      <c r="L35" s="14" t="s">
        <v>13</v>
      </c>
      <c r="M35" s="8"/>
      <c r="N35" s="8"/>
      <c r="O35" s="14" t="s">
        <v>13</v>
      </c>
      <c r="P35" s="8"/>
      <c r="Q35" s="8">
        <f>SUM(Q24:Q34)</f>
        <v>47202.354050000002</v>
      </c>
    </row>
    <row r="36" spans="1:17" x14ac:dyDescent="0.25">
      <c r="A36" s="13" t="s">
        <v>44</v>
      </c>
      <c r="B36" s="8"/>
      <c r="C36" s="14" t="s">
        <v>13</v>
      </c>
      <c r="D36" s="8"/>
      <c r="E36" s="8"/>
      <c r="F36" s="14" t="s">
        <v>13</v>
      </c>
      <c r="G36" s="8"/>
      <c r="H36" s="8"/>
      <c r="J36" s="15" t="s">
        <v>13</v>
      </c>
      <c r="K36" s="16"/>
      <c r="L36" s="14" t="s">
        <v>13</v>
      </c>
      <c r="M36" s="16"/>
      <c r="N36" s="16"/>
      <c r="O36" s="14" t="s">
        <v>13</v>
      </c>
      <c r="P36" s="16"/>
      <c r="Q36" s="16"/>
    </row>
    <row r="37" spans="1:17" x14ac:dyDescent="0.25">
      <c r="A37" s="15" t="s">
        <v>45</v>
      </c>
      <c r="B37" s="16"/>
      <c r="C37" s="14" t="s">
        <v>24</v>
      </c>
      <c r="D37" s="16"/>
      <c r="E37" s="16">
        <v>-796</v>
      </c>
      <c r="F37" s="14" t="s">
        <v>25</v>
      </c>
      <c r="G37" s="17">
        <v>2.58</v>
      </c>
      <c r="H37" s="16">
        <f t="shared" ref="H37:H42" si="2">E37*G37</f>
        <v>-2053.6799999999998</v>
      </c>
      <c r="J37" s="13" t="s">
        <v>44</v>
      </c>
      <c r="K37" s="8"/>
      <c r="L37" s="14" t="s">
        <v>13</v>
      </c>
      <c r="M37" s="8"/>
      <c r="N37" s="8"/>
      <c r="O37" s="14" t="s">
        <v>13</v>
      </c>
      <c r="P37" s="8"/>
      <c r="Q37" s="8"/>
    </row>
    <row r="38" spans="1:17" x14ac:dyDescent="0.25">
      <c r="A38" s="15" t="s">
        <v>46</v>
      </c>
      <c r="B38" s="16"/>
      <c r="C38" s="14" t="s">
        <v>24</v>
      </c>
      <c r="D38" s="16"/>
      <c r="E38" s="16">
        <v>-431</v>
      </c>
      <c r="F38" s="14" t="s">
        <v>25</v>
      </c>
      <c r="G38" s="17">
        <v>4.7424999999999997</v>
      </c>
      <c r="H38" s="16">
        <f t="shared" si="2"/>
        <v>-2044.0174999999999</v>
      </c>
      <c r="J38" s="15" t="s">
        <v>45</v>
      </c>
      <c r="K38" s="16"/>
      <c r="L38" s="14" t="s">
        <v>24</v>
      </c>
      <c r="M38" s="16"/>
      <c r="N38" s="16">
        <v>-958</v>
      </c>
      <c r="O38" s="14" t="s">
        <v>25</v>
      </c>
      <c r="P38" s="17">
        <v>2.6850000000000001</v>
      </c>
      <c r="Q38" s="16">
        <f t="shared" ref="Q38:Q43" si="3">N38*P38</f>
        <v>-2572.23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-1173</v>
      </c>
      <c r="F39" s="14" t="s">
        <v>25</v>
      </c>
      <c r="G39" s="17">
        <v>2.5874999999999999</v>
      </c>
      <c r="H39" s="16">
        <f t="shared" si="2"/>
        <v>-3035.1374999999998</v>
      </c>
      <c r="J39" s="15" t="s">
        <v>47</v>
      </c>
      <c r="K39" s="16"/>
      <c r="L39" s="14" t="s">
        <v>24</v>
      </c>
      <c r="M39" s="16"/>
      <c r="N39" s="16">
        <v>-1010</v>
      </c>
      <c r="O39" s="14" t="s">
        <v>25</v>
      </c>
      <c r="P39" s="17">
        <v>2.8050000000000002</v>
      </c>
      <c r="Q39" s="16">
        <f t="shared" si="3"/>
        <v>-2833.05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-2241</v>
      </c>
      <c r="F40" s="14" t="s">
        <v>25</v>
      </c>
      <c r="G40" s="17">
        <v>2.2650000000000001</v>
      </c>
      <c r="H40" s="16">
        <f t="shared" si="2"/>
        <v>-5075.8650000000007</v>
      </c>
      <c r="J40" s="15" t="s">
        <v>86</v>
      </c>
      <c r="K40" s="16"/>
      <c r="L40" s="14" t="s">
        <v>24</v>
      </c>
      <c r="M40" s="16"/>
      <c r="N40" s="16">
        <v>-211</v>
      </c>
      <c r="O40" s="14" t="s">
        <v>25</v>
      </c>
      <c r="P40" s="17">
        <v>2.54</v>
      </c>
      <c r="Q40" s="16">
        <f t="shared" si="3"/>
        <v>-535.94000000000005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-40</v>
      </c>
      <c r="F41" s="14" t="s">
        <v>25</v>
      </c>
      <c r="G41" s="17">
        <v>3.35</v>
      </c>
      <c r="H41" s="16">
        <f t="shared" si="2"/>
        <v>-134</v>
      </c>
      <c r="J41" s="15" t="s">
        <v>48</v>
      </c>
      <c r="K41" s="16"/>
      <c r="L41" s="14" t="s">
        <v>24</v>
      </c>
      <c r="M41" s="16"/>
      <c r="N41" s="16">
        <v>-2680</v>
      </c>
      <c r="O41" s="14" t="s">
        <v>25</v>
      </c>
      <c r="P41" s="17">
        <v>2.0499999999999998</v>
      </c>
      <c r="Q41" s="16">
        <f t="shared" si="3"/>
        <v>-5493.9999999999991</v>
      </c>
    </row>
    <row r="42" spans="1:17" x14ac:dyDescent="0.25">
      <c r="A42" s="15" t="s">
        <v>33</v>
      </c>
      <c r="B42" s="16"/>
      <c r="C42" s="14" t="s">
        <v>24</v>
      </c>
      <c r="D42" s="16"/>
      <c r="E42" s="16">
        <v>-136</v>
      </c>
      <c r="F42" s="14" t="s">
        <v>25</v>
      </c>
      <c r="G42" s="17">
        <v>4.1849999999999996</v>
      </c>
      <c r="H42" s="16">
        <f t="shared" si="2"/>
        <v>-569.16</v>
      </c>
      <c r="J42" s="15" t="s">
        <v>49</v>
      </c>
      <c r="K42" s="16"/>
      <c r="L42" s="14" t="s">
        <v>24</v>
      </c>
      <c r="M42" s="16"/>
      <c r="N42" s="16">
        <v>-40</v>
      </c>
      <c r="O42" s="14" t="s">
        <v>25</v>
      </c>
      <c r="P42" s="17">
        <v>3.2</v>
      </c>
      <c r="Q42" s="16">
        <f t="shared" si="3"/>
        <v>-128</v>
      </c>
    </row>
    <row r="43" spans="1:17" x14ac:dyDescent="0.25">
      <c r="A43" s="15" t="s">
        <v>50</v>
      </c>
      <c r="B43" s="16"/>
      <c r="C43" s="14" t="s">
        <v>24</v>
      </c>
      <c r="D43" s="16"/>
      <c r="E43" s="16"/>
      <c r="F43" s="14" t="s">
        <v>25</v>
      </c>
      <c r="G43" s="16"/>
      <c r="H43" s="16">
        <v>-535</v>
      </c>
      <c r="J43" s="15" t="s">
        <v>33</v>
      </c>
      <c r="K43" s="16"/>
      <c r="L43" s="14" t="s">
        <v>24</v>
      </c>
      <c r="M43" s="16"/>
      <c r="N43" s="16">
        <v>-136</v>
      </c>
      <c r="O43" s="14" t="s">
        <v>25</v>
      </c>
      <c r="P43" s="17">
        <v>4.0324999999999998</v>
      </c>
      <c r="Q43" s="16">
        <f t="shared" si="3"/>
        <v>-548.41999999999996</v>
      </c>
    </row>
    <row r="44" spans="1:17" x14ac:dyDescent="0.25">
      <c r="A44" s="15" t="s">
        <v>51</v>
      </c>
      <c r="B44" s="16"/>
      <c r="C44" s="14" t="s">
        <v>24</v>
      </c>
      <c r="D44" s="16"/>
      <c r="E44" s="16"/>
      <c r="F44" s="14" t="s">
        <v>25</v>
      </c>
      <c r="G44" s="16"/>
      <c r="H44" s="16">
        <v>-180</v>
      </c>
      <c r="J44" s="15" t="s">
        <v>50</v>
      </c>
      <c r="K44" s="16"/>
      <c r="L44" s="14" t="s">
        <v>24</v>
      </c>
      <c r="M44" s="16"/>
      <c r="N44" s="16"/>
      <c r="O44" s="14" t="s">
        <v>25</v>
      </c>
      <c r="P44" s="16"/>
      <c r="Q44" s="16">
        <v>-590</v>
      </c>
    </row>
    <row r="45" spans="1:17" x14ac:dyDescent="0.25">
      <c r="A45" s="15" t="s">
        <v>52</v>
      </c>
      <c r="B45" s="16">
        <v>-1504</v>
      </c>
      <c r="C45" s="14" t="s">
        <v>32</v>
      </c>
      <c r="D45" s="17">
        <f>H45/B45</f>
        <v>1.05</v>
      </c>
      <c r="E45" s="16">
        <v>-1504</v>
      </c>
      <c r="F45" s="14" t="s">
        <v>53</v>
      </c>
      <c r="G45" s="17">
        <v>1.05</v>
      </c>
      <c r="H45" s="16">
        <f>E45*G45</f>
        <v>-1579.2</v>
      </c>
      <c r="J45" s="15" t="s">
        <v>51</v>
      </c>
      <c r="K45" s="16"/>
      <c r="L45" s="14" t="s">
        <v>24</v>
      </c>
      <c r="M45" s="16"/>
      <c r="N45" s="16"/>
      <c r="O45" s="14" t="s">
        <v>25</v>
      </c>
      <c r="P45" s="16"/>
      <c r="Q45" s="16">
        <v>-190</v>
      </c>
    </row>
    <row r="46" spans="1:17" x14ac:dyDescent="0.25">
      <c r="A46" s="15" t="s">
        <v>54</v>
      </c>
      <c r="B46" s="16">
        <v>-2568</v>
      </c>
      <c r="C46" s="14" t="s">
        <v>32</v>
      </c>
      <c r="D46" s="17">
        <f>H46/B46</f>
        <v>1.4</v>
      </c>
      <c r="E46" s="16">
        <v>-2568</v>
      </c>
      <c r="F46" s="14" t="s">
        <v>53</v>
      </c>
      <c r="G46" s="17">
        <v>1.4</v>
      </c>
      <c r="H46" s="16">
        <f>E46*G46</f>
        <v>-3595.2</v>
      </c>
      <c r="J46" s="15" t="s">
        <v>52</v>
      </c>
      <c r="K46" s="16">
        <v>-1516</v>
      </c>
      <c r="L46" s="14" t="s">
        <v>32</v>
      </c>
      <c r="M46" s="17">
        <f>Q46/K46</f>
        <v>1.1299999999999999</v>
      </c>
      <c r="N46" s="16">
        <v>-1516</v>
      </c>
      <c r="O46" s="14" t="s">
        <v>53</v>
      </c>
      <c r="P46" s="17">
        <v>1.1299999999999999</v>
      </c>
      <c r="Q46" s="16">
        <f>N46*P46</f>
        <v>-1713.08</v>
      </c>
    </row>
    <row r="47" spans="1:17" x14ac:dyDescent="0.25">
      <c r="A47" s="15" t="s">
        <v>55</v>
      </c>
      <c r="B47" s="16">
        <v>-488</v>
      </c>
      <c r="C47" s="14" t="s">
        <v>32</v>
      </c>
      <c r="D47" s="17">
        <f>H47/B47</f>
        <v>1.3</v>
      </c>
      <c r="E47" s="16">
        <v>-488</v>
      </c>
      <c r="F47" s="14" t="s">
        <v>53</v>
      </c>
      <c r="G47" s="17">
        <v>1.3</v>
      </c>
      <c r="H47" s="16">
        <f>E47*G47</f>
        <v>-634.4</v>
      </c>
      <c r="J47" s="15" t="s">
        <v>87</v>
      </c>
      <c r="K47" s="16">
        <v>-461</v>
      </c>
      <c r="L47" s="14" t="s">
        <v>32</v>
      </c>
      <c r="M47" s="17">
        <f>Q47/K47</f>
        <v>1.58</v>
      </c>
      <c r="N47" s="16">
        <v>-461</v>
      </c>
      <c r="O47" s="14" t="s">
        <v>53</v>
      </c>
      <c r="P47" s="17">
        <v>1.58</v>
      </c>
      <c r="Q47" s="16">
        <f>N47*P47</f>
        <v>-728.38</v>
      </c>
    </row>
    <row r="48" spans="1:17" x14ac:dyDescent="0.25">
      <c r="A48" s="15" t="s">
        <v>56</v>
      </c>
      <c r="B48" s="16"/>
      <c r="C48" s="14" t="s">
        <v>32</v>
      </c>
      <c r="D48" s="16"/>
      <c r="E48" s="16">
        <v>-44</v>
      </c>
      <c r="F48" s="14" t="s">
        <v>25</v>
      </c>
      <c r="G48" s="17">
        <v>0.65</v>
      </c>
      <c r="H48" s="16">
        <f>E48*G48</f>
        <v>-28.6</v>
      </c>
      <c r="J48" s="15" t="s">
        <v>54</v>
      </c>
      <c r="K48" s="16">
        <v>-2482</v>
      </c>
      <c r="L48" s="14" t="s">
        <v>32</v>
      </c>
      <c r="M48" s="17">
        <f>Q48/K48</f>
        <v>1.5</v>
      </c>
      <c r="N48" s="16">
        <v>-2482</v>
      </c>
      <c r="O48" s="14" t="s">
        <v>53</v>
      </c>
      <c r="P48" s="17">
        <v>1.5</v>
      </c>
      <c r="Q48" s="16">
        <f>N48*P48</f>
        <v>-3723</v>
      </c>
    </row>
    <row r="49" spans="1:17" x14ac:dyDescent="0.25">
      <c r="A49" s="13" t="s">
        <v>57</v>
      </c>
      <c r="B49" s="8"/>
      <c r="C49" s="14" t="s">
        <v>13</v>
      </c>
      <c r="D49" s="8"/>
      <c r="E49" s="8"/>
      <c r="F49" s="14" t="s">
        <v>13</v>
      </c>
      <c r="G49" s="8"/>
      <c r="H49" s="8">
        <f>SUM(H37:H48)</f>
        <v>-19464.260000000002</v>
      </c>
      <c r="J49" s="15" t="s">
        <v>56</v>
      </c>
      <c r="K49" s="16"/>
      <c r="L49" s="14" t="s">
        <v>32</v>
      </c>
      <c r="M49" s="16"/>
      <c r="N49" s="16">
        <v>-61</v>
      </c>
      <c r="O49" s="14" t="s">
        <v>25</v>
      </c>
      <c r="P49" s="17">
        <v>0.65</v>
      </c>
      <c r="Q49" s="16">
        <f>N49*P49</f>
        <v>-39.65</v>
      </c>
    </row>
    <row r="50" spans="1:17" x14ac:dyDescent="0.25">
      <c r="A50" s="15" t="s">
        <v>13</v>
      </c>
      <c r="B50" s="16"/>
      <c r="C50" s="14" t="s">
        <v>13</v>
      </c>
      <c r="D50" s="16"/>
      <c r="E50" s="16"/>
      <c r="F50" s="14" t="s">
        <v>13</v>
      </c>
      <c r="G50" s="16"/>
      <c r="H50" s="16"/>
      <c r="J50" s="13" t="s">
        <v>57</v>
      </c>
      <c r="K50" s="8"/>
      <c r="L50" s="14" t="s">
        <v>13</v>
      </c>
      <c r="M50" s="8"/>
      <c r="N50" s="8"/>
      <c r="O50" s="14" t="s">
        <v>13</v>
      </c>
      <c r="P50" s="8"/>
      <c r="Q50" s="8">
        <f>SUM(Q38:Q49)</f>
        <v>-19095.75</v>
      </c>
    </row>
    <row r="51" spans="1:17" x14ac:dyDescent="0.25">
      <c r="A51" s="15" t="s">
        <v>58</v>
      </c>
      <c r="B51" s="16"/>
      <c r="C51" s="14" t="s">
        <v>13</v>
      </c>
      <c r="D51" s="16"/>
      <c r="E51" s="16"/>
      <c r="F51" s="14" t="s">
        <v>32</v>
      </c>
      <c r="G51" s="16"/>
      <c r="H51" s="16">
        <v>-75</v>
      </c>
      <c r="J51" s="15" t="s">
        <v>13</v>
      </c>
      <c r="K51" s="16"/>
      <c r="L51" s="14" t="s">
        <v>13</v>
      </c>
      <c r="M51" s="16"/>
      <c r="N51" s="16"/>
      <c r="O51" s="14" t="s">
        <v>13</v>
      </c>
      <c r="P51" s="16"/>
      <c r="Q51" s="16"/>
    </row>
    <row r="52" spans="1:17" x14ac:dyDescent="0.25">
      <c r="A52" s="15" t="s">
        <v>59</v>
      </c>
      <c r="B52" s="16"/>
      <c r="C52" s="14" t="s">
        <v>13</v>
      </c>
      <c r="D52" s="16"/>
      <c r="E52" s="16"/>
      <c r="F52" s="14" t="s">
        <v>32</v>
      </c>
      <c r="G52" s="16"/>
      <c r="H52" s="16">
        <v>-660</v>
      </c>
      <c r="J52" s="15" t="s">
        <v>58</v>
      </c>
      <c r="K52" s="16"/>
      <c r="L52" s="14" t="s">
        <v>13</v>
      </c>
      <c r="M52" s="16"/>
      <c r="N52" s="16"/>
      <c r="O52" s="14" t="s">
        <v>32</v>
      </c>
      <c r="P52" s="16"/>
      <c r="Q52" s="16">
        <v>-65</v>
      </c>
    </row>
    <row r="53" spans="1:17" x14ac:dyDescent="0.25">
      <c r="A53" s="15" t="s">
        <v>60</v>
      </c>
      <c r="B53" s="16"/>
      <c r="C53" s="14" t="s">
        <v>13</v>
      </c>
      <c r="D53" s="16"/>
      <c r="E53" s="16"/>
      <c r="F53" s="14" t="s">
        <v>32</v>
      </c>
      <c r="G53" s="16"/>
      <c r="H53" s="16">
        <v>-670</v>
      </c>
      <c r="J53" s="15" t="s">
        <v>59</v>
      </c>
      <c r="K53" s="16"/>
      <c r="L53" s="14" t="s">
        <v>13</v>
      </c>
      <c r="M53" s="16"/>
      <c r="N53" s="16"/>
      <c r="O53" s="14" t="s">
        <v>32</v>
      </c>
      <c r="P53" s="16"/>
      <c r="Q53" s="16">
        <v>-415</v>
      </c>
    </row>
    <row r="54" spans="1:17" x14ac:dyDescent="0.25">
      <c r="A54" s="15" t="s">
        <v>61</v>
      </c>
      <c r="B54" s="16"/>
      <c r="C54" s="14" t="s">
        <v>13</v>
      </c>
      <c r="D54" s="16"/>
      <c r="E54" s="16"/>
      <c r="F54" s="14" t="s">
        <v>32</v>
      </c>
      <c r="G54" s="16"/>
      <c r="H54" s="16">
        <v>-190</v>
      </c>
      <c r="J54" s="15" t="s">
        <v>88</v>
      </c>
      <c r="K54" s="16"/>
      <c r="L54" s="14" t="s">
        <v>13</v>
      </c>
      <c r="M54" s="16"/>
      <c r="N54" s="16"/>
      <c r="O54" s="14" t="s">
        <v>32</v>
      </c>
      <c r="P54" s="16"/>
      <c r="Q54" s="16">
        <v>-245</v>
      </c>
    </row>
    <row r="55" spans="1:17" x14ac:dyDescent="0.25">
      <c r="A55" s="15" t="s">
        <v>62</v>
      </c>
      <c r="B55" s="16"/>
      <c r="C55" s="14" t="s">
        <v>13</v>
      </c>
      <c r="D55" s="16"/>
      <c r="E55" s="16"/>
      <c r="F55" s="14" t="s">
        <v>32</v>
      </c>
      <c r="G55" s="16"/>
      <c r="H55" s="16">
        <v>-325</v>
      </c>
      <c r="J55" s="15" t="s">
        <v>60</v>
      </c>
      <c r="K55" s="16"/>
      <c r="L55" s="14" t="s">
        <v>13</v>
      </c>
      <c r="M55" s="16"/>
      <c r="N55" s="16"/>
      <c r="O55" s="14" t="s">
        <v>32</v>
      </c>
      <c r="P55" s="16"/>
      <c r="Q55" s="16">
        <v>-690</v>
      </c>
    </row>
    <row r="56" spans="1:17" x14ac:dyDescent="0.25">
      <c r="A56" s="15" t="s">
        <v>63</v>
      </c>
      <c r="B56" s="16"/>
      <c r="C56" s="14" t="s">
        <v>13</v>
      </c>
      <c r="D56" s="16"/>
      <c r="E56" s="16"/>
      <c r="F56" s="14" t="s">
        <v>32</v>
      </c>
      <c r="G56" s="16"/>
      <c r="H56" s="16">
        <v>-230</v>
      </c>
      <c r="J56" s="15" t="s">
        <v>61</v>
      </c>
      <c r="K56" s="16"/>
      <c r="L56" s="14" t="s">
        <v>13</v>
      </c>
      <c r="M56" s="16"/>
      <c r="N56" s="16"/>
      <c r="O56" s="14" t="s">
        <v>32</v>
      </c>
      <c r="P56" s="16"/>
      <c r="Q56" s="16">
        <v>-170</v>
      </c>
    </row>
    <row r="57" spans="1:17" x14ac:dyDescent="0.25">
      <c r="A57" s="15" t="s">
        <v>64</v>
      </c>
      <c r="B57" s="16"/>
      <c r="C57" s="14" t="s">
        <v>13</v>
      </c>
      <c r="D57" s="16"/>
      <c r="E57" s="16"/>
      <c r="F57" s="14" t="s">
        <v>25</v>
      </c>
      <c r="G57" s="16"/>
      <c r="H57" s="16">
        <v>-245</v>
      </c>
      <c r="J57" s="15" t="s">
        <v>62</v>
      </c>
      <c r="K57" s="16"/>
      <c r="L57" s="14" t="s">
        <v>13</v>
      </c>
      <c r="M57" s="16"/>
      <c r="N57" s="16"/>
      <c r="O57" s="14" t="s">
        <v>32</v>
      </c>
      <c r="P57" s="16"/>
      <c r="Q57" s="16">
        <v>-290</v>
      </c>
    </row>
    <row r="58" spans="1:17" x14ac:dyDescent="0.25">
      <c r="A58" s="15" t="s">
        <v>65</v>
      </c>
      <c r="B58" s="16"/>
      <c r="C58" s="14" t="s">
        <v>13</v>
      </c>
      <c r="D58" s="16"/>
      <c r="E58" s="16"/>
      <c r="F58" s="14" t="s">
        <v>32</v>
      </c>
      <c r="G58" s="16"/>
      <c r="H58" s="16">
        <v>-330</v>
      </c>
      <c r="J58" s="15" t="s">
        <v>63</v>
      </c>
      <c r="K58" s="16"/>
      <c r="L58" s="14" t="s">
        <v>13</v>
      </c>
      <c r="M58" s="16"/>
      <c r="N58" s="16"/>
      <c r="O58" s="14" t="s">
        <v>32</v>
      </c>
      <c r="P58" s="16"/>
      <c r="Q58" s="16">
        <v>-225</v>
      </c>
    </row>
    <row r="59" spans="1:17" x14ac:dyDescent="0.25">
      <c r="A59" s="13" t="s">
        <v>66</v>
      </c>
      <c r="B59" s="8"/>
      <c r="C59" s="14" t="s">
        <v>13</v>
      </c>
      <c r="D59" s="8"/>
      <c r="E59" s="8"/>
      <c r="F59" s="14" t="s">
        <v>13</v>
      </c>
      <c r="G59" s="8"/>
      <c r="H59" s="8">
        <f>SUM(H51:H58)</f>
        <v>-2725</v>
      </c>
      <c r="J59" s="15" t="s">
        <v>64</v>
      </c>
      <c r="K59" s="16"/>
      <c r="L59" s="14" t="s">
        <v>13</v>
      </c>
      <c r="M59" s="16"/>
      <c r="N59" s="16"/>
      <c r="O59" s="14" t="s">
        <v>25</v>
      </c>
      <c r="P59" s="16"/>
      <c r="Q59" s="16">
        <v>-260</v>
      </c>
    </row>
    <row r="60" spans="1:17" x14ac:dyDescent="0.25">
      <c r="A60" s="13" t="s">
        <v>67</v>
      </c>
      <c r="B60" s="8"/>
      <c r="C60" s="14" t="s">
        <v>13</v>
      </c>
      <c r="D60" s="8"/>
      <c r="E60" s="8"/>
      <c r="F60" s="14" t="s">
        <v>13</v>
      </c>
      <c r="G60" s="8"/>
      <c r="H60" s="8">
        <f>SUM(H49,H59)</f>
        <v>-22189.260000000002</v>
      </c>
      <c r="J60" s="15" t="s">
        <v>65</v>
      </c>
      <c r="K60" s="16"/>
      <c r="L60" s="14" t="s">
        <v>13</v>
      </c>
      <c r="M60" s="16"/>
      <c r="N60" s="16"/>
      <c r="O60" s="14" t="s">
        <v>32</v>
      </c>
      <c r="P60" s="16"/>
      <c r="Q60" s="16">
        <v>-430</v>
      </c>
    </row>
    <row r="61" spans="1:17" x14ac:dyDescent="0.25">
      <c r="A61" s="13" t="s">
        <v>68</v>
      </c>
      <c r="B61" s="8"/>
      <c r="C61" s="14" t="s">
        <v>13</v>
      </c>
      <c r="D61" s="8"/>
      <c r="E61" s="8"/>
      <c r="F61" s="14" t="s">
        <v>13</v>
      </c>
      <c r="G61" s="8"/>
      <c r="H61" s="8">
        <f>SUM(H34,H60)</f>
        <v>27210.385374999991</v>
      </c>
      <c r="J61" s="13" t="s">
        <v>66</v>
      </c>
      <c r="K61" s="8"/>
      <c r="L61" s="14" t="s">
        <v>13</v>
      </c>
      <c r="M61" s="8"/>
      <c r="N61" s="8"/>
      <c r="O61" s="14" t="s">
        <v>13</v>
      </c>
      <c r="P61" s="8"/>
      <c r="Q61" s="8">
        <f>SUM(Q52:Q60)</f>
        <v>-2790</v>
      </c>
    </row>
    <row r="62" spans="1:17" x14ac:dyDescent="0.25">
      <c r="A62" s="15" t="s">
        <v>13</v>
      </c>
      <c r="B62" s="16"/>
      <c r="C62" s="14" t="s">
        <v>13</v>
      </c>
      <c r="D62" s="16"/>
      <c r="E62" s="16"/>
      <c r="F62" s="14" t="s">
        <v>13</v>
      </c>
      <c r="G62" s="16"/>
      <c r="H62" s="16"/>
      <c r="J62" s="13" t="s">
        <v>67</v>
      </c>
      <c r="K62" s="8"/>
      <c r="L62" s="14" t="s">
        <v>13</v>
      </c>
      <c r="M62" s="8"/>
      <c r="N62" s="8"/>
      <c r="O62" s="14" t="s">
        <v>13</v>
      </c>
      <c r="P62" s="8"/>
      <c r="Q62" s="8">
        <f>SUM(Q50,Q61)</f>
        <v>-21885.75</v>
      </c>
    </row>
    <row r="63" spans="1:17" x14ac:dyDescent="0.25">
      <c r="A63" s="13" t="s">
        <v>69</v>
      </c>
      <c r="B63" s="8"/>
      <c r="C63" s="14" t="s">
        <v>13</v>
      </c>
      <c r="D63" s="8"/>
      <c r="E63" s="9">
        <v>1.01</v>
      </c>
      <c r="F63" s="14" t="s">
        <v>13</v>
      </c>
      <c r="G63" s="8"/>
      <c r="H63" s="8"/>
      <c r="J63" s="13" t="s">
        <v>68</v>
      </c>
      <c r="K63" s="8"/>
      <c r="L63" s="14" t="s">
        <v>13</v>
      </c>
      <c r="M63" s="8"/>
      <c r="N63" s="8"/>
      <c r="O63" s="14" t="s">
        <v>13</v>
      </c>
      <c r="P63" s="8"/>
      <c r="Q63" s="8">
        <f>SUM(Q35,Q62)</f>
        <v>25316.604050000002</v>
      </c>
    </row>
    <row r="64" spans="1:17" x14ac:dyDescent="0.25">
      <c r="J64" s="15" t="s">
        <v>13</v>
      </c>
      <c r="K64" s="16"/>
      <c r="L64" s="14" t="s">
        <v>13</v>
      </c>
      <c r="M64" s="16"/>
      <c r="N64" s="16"/>
      <c r="O64" s="14" t="s">
        <v>13</v>
      </c>
      <c r="P64" s="16"/>
      <c r="Q64" s="16"/>
    </row>
    <row r="65" spans="1:17" x14ac:dyDescent="0.25">
      <c r="J65" s="13" t="s">
        <v>69</v>
      </c>
      <c r="K65" s="8"/>
      <c r="L65" s="14" t="s">
        <v>13</v>
      </c>
      <c r="M65" s="8"/>
      <c r="N65" s="9">
        <v>1.1100000000000001</v>
      </c>
      <c r="O65" s="14" t="s">
        <v>13</v>
      </c>
      <c r="P65" s="8"/>
      <c r="Q65" s="8"/>
    </row>
    <row r="67" spans="1:17" x14ac:dyDescent="0.25">
      <c r="A67" s="12" t="s">
        <v>74</v>
      </c>
    </row>
    <row r="69" spans="1:17" x14ac:dyDescent="0.25">
      <c r="A69" t="s">
        <v>75</v>
      </c>
      <c r="J69" s="12" t="s">
        <v>74</v>
      </c>
    </row>
    <row r="70" spans="1:17" x14ac:dyDescent="0.25">
      <c r="A70" s="12" t="s">
        <v>1</v>
      </c>
      <c r="B70" s="12" t="s">
        <v>2</v>
      </c>
    </row>
    <row r="71" spans="1:17" x14ac:dyDescent="0.25">
      <c r="A71" s="12" t="s">
        <v>3</v>
      </c>
      <c r="B71" s="12" t="s">
        <v>4</v>
      </c>
      <c r="J71" t="s">
        <v>75</v>
      </c>
    </row>
    <row r="72" spans="1:17" x14ac:dyDescent="0.25">
      <c r="A72" s="12" t="s">
        <v>5</v>
      </c>
      <c r="B72" s="12" t="s">
        <v>6</v>
      </c>
      <c r="J72" s="12" t="s">
        <v>1</v>
      </c>
      <c r="K72" s="12" t="s">
        <v>2</v>
      </c>
    </row>
    <row r="73" spans="1:17" x14ac:dyDescent="0.25">
      <c r="A73" s="12" t="s">
        <v>7</v>
      </c>
      <c r="B73" s="12" t="s">
        <v>91</v>
      </c>
      <c r="J73" s="12" t="s">
        <v>3</v>
      </c>
      <c r="K73" s="12" t="s">
        <v>84</v>
      </c>
    </row>
    <row r="74" spans="1:17" x14ac:dyDescent="0.25">
      <c r="A74" s="12" t="s">
        <v>9</v>
      </c>
      <c r="B74" s="12" t="s">
        <v>89</v>
      </c>
      <c r="J74" s="12" t="s">
        <v>5</v>
      </c>
      <c r="K74" s="12" t="s">
        <v>6</v>
      </c>
    </row>
    <row r="75" spans="1:17" x14ac:dyDescent="0.25">
      <c r="J75" s="12" t="s">
        <v>7</v>
      </c>
      <c r="K75" s="12" t="s">
        <v>91</v>
      </c>
    </row>
    <row r="76" spans="1:17" x14ac:dyDescent="0.25">
      <c r="A76" s="5" t="s">
        <v>11</v>
      </c>
      <c r="B76" s="6" t="s">
        <v>12</v>
      </c>
      <c r="C76" s="6" t="s">
        <v>13</v>
      </c>
      <c r="D76" s="6" t="s">
        <v>14</v>
      </c>
      <c r="E76" s="6" t="s">
        <v>15</v>
      </c>
      <c r="F76" s="6" t="s">
        <v>13</v>
      </c>
      <c r="G76" s="6" t="s">
        <v>16</v>
      </c>
      <c r="H76" s="6" t="s">
        <v>17</v>
      </c>
      <c r="J76" s="12" t="s">
        <v>9</v>
      </c>
      <c r="K76" s="12" t="s">
        <v>89</v>
      </c>
    </row>
    <row r="77" spans="1:17" x14ac:dyDescent="0.25">
      <c r="A77" s="13" t="s">
        <v>18</v>
      </c>
      <c r="B77" s="8"/>
      <c r="C77" s="14" t="s">
        <v>13</v>
      </c>
      <c r="D77" s="8"/>
      <c r="E77" s="8"/>
      <c r="F77" s="14" t="s">
        <v>13</v>
      </c>
      <c r="G77" s="8"/>
      <c r="H77" s="8"/>
    </row>
    <row r="78" spans="1:17" x14ac:dyDescent="0.25">
      <c r="A78" s="15" t="s">
        <v>19</v>
      </c>
      <c r="B78" s="16"/>
      <c r="C78" s="14" t="s">
        <v>13</v>
      </c>
      <c r="D78" s="16"/>
      <c r="E78" s="16">
        <v>9200</v>
      </c>
      <c r="F78" s="14" t="s">
        <v>13</v>
      </c>
      <c r="G78" s="16"/>
      <c r="H78" s="16"/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15" t="s">
        <v>20</v>
      </c>
      <c r="B79" s="16"/>
      <c r="C79" s="14" t="s">
        <v>13</v>
      </c>
      <c r="D79" s="16"/>
      <c r="E79" s="16">
        <v>8740</v>
      </c>
      <c r="F79" s="14" t="s">
        <v>13</v>
      </c>
      <c r="G79" s="16"/>
      <c r="H79" s="16"/>
      <c r="J79" s="13" t="s">
        <v>18</v>
      </c>
      <c r="K79" s="8"/>
      <c r="L79" s="14" t="s">
        <v>13</v>
      </c>
      <c r="M79" s="8"/>
      <c r="N79" s="8"/>
      <c r="O79" s="14" t="s">
        <v>13</v>
      </c>
      <c r="P79" s="8"/>
      <c r="Q79" s="8"/>
    </row>
    <row r="80" spans="1:17" x14ac:dyDescent="0.25">
      <c r="A80" s="15" t="s">
        <v>13</v>
      </c>
      <c r="B80" s="16"/>
      <c r="C80" s="14" t="s">
        <v>13</v>
      </c>
      <c r="D80" s="16"/>
      <c r="E80" s="16"/>
      <c r="F80" s="14" t="s">
        <v>13</v>
      </c>
      <c r="G80" s="16"/>
      <c r="H80" s="16"/>
      <c r="J80" s="15" t="s">
        <v>19</v>
      </c>
      <c r="K80" s="16"/>
      <c r="L80" s="14" t="s">
        <v>13</v>
      </c>
      <c r="M80" s="16"/>
      <c r="N80" s="16">
        <v>9200</v>
      </c>
      <c r="O80" s="14" t="s">
        <v>13</v>
      </c>
      <c r="P80" s="16"/>
      <c r="Q80" s="16"/>
    </row>
    <row r="81" spans="1:17" x14ac:dyDescent="0.25">
      <c r="A81" s="15" t="s">
        <v>21</v>
      </c>
      <c r="B81" s="16"/>
      <c r="C81" s="14" t="s">
        <v>13</v>
      </c>
      <c r="D81" s="16"/>
      <c r="E81" s="17">
        <v>6</v>
      </c>
      <c r="F81" s="14" t="s">
        <v>13</v>
      </c>
      <c r="G81" s="16"/>
      <c r="H81" s="16"/>
      <c r="J81" s="15" t="s">
        <v>20</v>
      </c>
      <c r="K81" s="16"/>
      <c r="L81" s="14" t="s">
        <v>13</v>
      </c>
      <c r="M81" s="16"/>
      <c r="N81" s="16">
        <v>8740</v>
      </c>
      <c r="O81" s="14" t="s">
        <v>13</v>
      </c>
      <c r="P81" s="16"/>
      <c r="Q81" s="16"/>
    </row>
    <row r="82" spans="1:17" x14ac:dyDescent="0.25">
      <c r="A82" s="15" t="s">
        <v>22</v>
      </c>
      <c r="B82" s="16"/>
      <c r="C82" s="14" t="s">
        <v>13</v>
      </c>
      <c r="D82" s="16"/>
      <c r="E82" s="17">
        <v>4.2</v>
      </c>
      <c r="F82" s="14" t="s">
        <v>13</v>
      </c>
      <c r="G82" s="16"/>
      <c r="H82" s="16"/>
      <c r="J82" s="15" t="s">
        <v>13</v>
      </c>
      <c r="K82" s="16"/>
      <c r="L82" s="14" t="s">
        <v>13</v>
      </c>
      <c r="M82" s="16"/>
      <c r="N82" s="16"/>
      <c r="O82" s="14" t="s">
        <v>13</v>
      </c>
      <c r="P82" s="16"/>
      <c r="Q82" s="16"/>
    </row>
    <row r="83" spans="1:17" x14ac:dyDescent="0.25">
      <c r="A83" s="15" t="s">
        <v>13</v>
      </c>
      <c r="B83" s="16"/>
      <c r="C83" s="14" t="s">
        <v>13</v>
      </c>
      <c r="D83" s="16"/>
      <c r="E83" s="16"/>
      <c r="F83" s="14" t="s">
        <v>13</v>
      </c>
      <c r="G83" s="16"/>
      <c r="H83" s="16"/>
      <c r="J83" s="15" t="s">
        <v>21</v>
      </c>
      <c r="K83" s="16"/>
      <c r="L83" s="14" t="s">
        <v>13</v>
      </c>
      <c r="M83" s="16"/>
      <c r="N83" s="17">
        <v>6</v>
      </c>
      <c r="O83" s="14" t="s">
        <v>13</v>
      </c>
      <c r="P83" s="16"/>
      <c r="Q83" s="16"/>
    </row>
    <row r="84" spans="1:17" x14ac:dyDescent="0.25">
      <c r="A84" s="15" t="s">
        <v>23</v>
      </c>
      <c r="B84" s="16"/>
      <c r="C84" s="14" t="s">
        <v>24</v>
      </c>
      <c r="D84" s="16"/>
      <c r="E84" s="16">
        <v>8740</v>
      </c>
      <c r="F84" s="14" t="s">
        <v>25</v>
      </c>
      <c r="G84" s="17">
        <v>4.654325</v>
      </c>
      <c r="H84" s="16">
        <f t="shared" ref="H84:H91" si="4">E84*G84</f>
        <v>40678.800499999998</v>
      </c>
      <c r="J84" s="15" t="s">
        <v>22</v>
      </c>
      <c r="K84" s="16"/>
      <c r="L84" s="14" t="s">
        <v>13</v>
      </c>
      <c r="M84" s="16"/>
      <c r="N84" s="17">
        <v>4.2</v>
      </c>
      <c r="O84" s="14" t="s">
        <v>13</v>
      </c>
      <c r="P84" s="16"/>
      <c r="Q84" s="16"/>
    </row>
    <row r="85" spans="1:17" x14ac:dyDescent="0.25">
      <c r="A85" s="15" t="s">
        <v>26</v>
      </c>
      <c r="B85" s="16"/>
      <c r="C85" s="14" t="s">
        <v>24</v>
      </c>
      <c r="D85" s="16"/>
      <c r="E85" s="16">
        <v>8740</v>
      </c>
      <c r="F85" s="14" t="s">
        <v>25</v>
      </c>
      <c r="G85" s="17">
        <v>0.14893999999999999</v>
      </c>
      <c r="H85" s="16">
        <f t="shared" si="4"/>
        <v>1301.7356</v>
      </c>
      <c r="J85" s="15" t="s">
        <v>13</v>
      </c>
      <c r="K85" s="16"/>
      <c r="L85" s="14" t="s">
        <v>13</v>
      </c>
      <c r="M85" s="16"/>
      <c r="N85" s="16"/>
      <c r="O85" s="14" t="s">
        <v>13</v>
      </c>
      <c r="P85" s="16"/>
      <c r="Q85" s="16"/>
    </row>
    <row r="86" spans="1:17" x14ac:dyDescent="0.25">
      <c r="A86" s="15" t="s">
        <v>31</v>
      </c>
      <c r="B86" s="16"/>
      <c r="C86" s="14" t="s">
        <v>13</v>
      </c>
      <c r="D86" s="16"/>
      <c r="E86" s="16">
        <v>8740</v>
      </c>
      <c r="F86" s="14" t="s">
        <v>32</v>
      </c>
      <c r="G86" s="17">
        <v>0.189</v>
      </c>
      <c r="H86" s="16">
        <f t="shared" si="4"/>
        <v>1651.86</v>
      </c>
      <c r="J86" s="15" t="s">
        <v>23</v>
      </c>
      <c r="K86" s="16"/>
      <c r="L86" s="14" t="s">
        <v>24</v>
      </c>
      <c r="M86" s="16"/>
      <c r="N86" s="16">
        <v>8740</v>
      </c>
      <c r="O86" s="14" t="s">
        <v>25</v>
      </c>
      <c r="P86" s="17">
        <v>4.4132300000000004</v>
      </c>
      <c r="Q86" s="16">
        <f t="shared" ref="Q86:Q93" si="5">N86*P86</f>
        <v>38571.630200000007</v>
      </c>
    </row>
    <row r="87" spans="1:17" x14ac:dyDescent="0.25">
      <c r="A87" s="15" t="s">
        <v>27</v>
      </c>
      <c r="B87" s="16"/>
      <c r="C87" s="14" t="s">
        <v>13</v>
      </c>
      <c r="D87" s="16"/>
      <c r="E87" s="16">
        <v>8740</v>
      </c>
      <c r="F87" s="14" t="s">
        <v>25</v>
      </c>
      <c r="G87" s="17">
        <v>5.0000000000000001E-3</v>
      </c>
      <c r="H87" s="16">
        <f t="shared" si="4"/>
        <v>43.7</v>
      </c>
      <c r="J87" s="15" t="s">
        <v>26</v>
      </c>
      <c r="K87" s="16"/>
      <c r="L87" s="14" t="s">
        <v>24</v>
      </c>
      <c r="M87" s="16"/>
      <c r="N87" s="16">
        <v>8740</v>
      </c>
      <c r="O87" s="14" t="s">
        <v>25</v>
      </c>
      <c r="P87" s="17">
        <v>0.14122750000000001</v>
      </c>
      <c r="Q87" s="16">
        <f t="shared" si="5"/>
        <v>1234.32835</v>
      </c>
    </row>
    <row r="88" spans="1:17" x14ac:dyDescent="0.25">
      <c r="A88" s="15" t="s">
        <v>28</v>
      </c>
      <c r="B88" s="16"/>
      <c r="C88" s="14" t="s">
        <v>13</v>
      </c>
      <c r="D88" s="16"/>
      <c r="E88" s="16">
        <v>8740</v>
      </c>
      <c r="F88" s="14" t="s">
        <v>25</v>
      </c>
      <c r="G88" s="17">
        <v>0.21199999999999999</v>
      </c>
      <c r="H88" s="16">
        <f t="shared" si="4"/>
        <v>1852.8799999999999</v>
      </c>
      <c r="J88" s="15" t="s">
        <v>31</v>
      </c>
      <c r="K88" s="16"/>
      <c r="L88" s="14" t="s">
        <v>13</v>
      </c>
      <c r="M88" s="16"/>
      <c r="N88" s="16">
        <v>8740</v>
      </c>
      <c r="O88" s="14" t="s">
        <v>32</v>
      </c>
      <c r="P88" s="17">
        <v>0.189</v>
      </c>
      <c r="Q88" s="16">
        <f t="shared" si="5"/>
        <v>1651.86</v>
      </c>
    </row>
    <row r="89" spans="1:17" x14ac:dyDescent="0.25">
      <c r="A89" s="15" t="s">
        <v>29</v>
      </c>
      <c r="B89" s="16"/>
      <c r="C89" s="14" t="s">
        <v>13</v>
      </c>
      <c r="D89" s="16"/>
      <c r="E89" s="16">
        <v>8740</v>
      </c>
      <c r="F89" s="14" t="s">
        <v>25</v>
      </c>
      <c r="G89" s="17">
        <v>0.1007</v>
      </c>
      <c r="H89" s="16">
        <f t="shared" si="4"/>
        <v>880.11799999999994</v>
      </c>
      <c r="J89" s="15" t="s">
        <v>27</v>
      </c>
      <c r="K89" s="16"/>
      <c r="L89" s="14" t="s">
        <v>13</v>
      </c>
      <c r="M89" s="16"/>
      <c r="N89" s="16">
        <v>8740</v>
      </c>
      <c r="O89" s="14" t="s">
        <v>25</v>
      </c>
      <c r="P89" s="17">
        <v>5.0000000000000001E-3</v>
      </c>
      <c r="Q89" s="16">
        <f t="shared" si="5"/>
        <v>43.7</v>
      </c>
    </row>
    <row r="90" spans="1:17" x14ac:dyDescent="0.25">
      <c r="A90" s="15" t="s">
        <v>30</v>
      </c>
      <c r="B90" s="16"/>
      <c r="C90" s="14" t="s">
        <v>13</v>
      </c>
      <c r="D90" s="16"/>
      <c r="E90" s="16">
        <v>-8740</v>
      </c>
      <c r="F90" s="14" t="s">
        <v>25</v>
      </c>
      <c r="G90" s="17">
        <v>0.01</v>
      </c>
      <c r="H90" s="16">
        <f t="shared" si="4"/>
        <v>-87.4</v>
      </c>
      <c r="J90" s="15" t="s">
        <v>28</v>
      </c>
      <c r="K90" s="16"/>
      <c r="L90" s="14" t="s">
        <v>13</v>
      </c>
      <c r="M90" s="16"/>
      <c r="N90" s="16">
        <v>8740</v>
      </c>
      <c r="O90" s="14" t="s">
        <v>25</v>
      </c>
      <c r="P90" s="17">
        <v>0.2205</v>
      </c>
      <c r="Q90" s="16">
        <f t="shared" si="5"/>
        <v>1927.17</v>
      </c>
    </row>
    <row r="91" spans="1:17" x14ac:dyDescent="0.25">
      <c r="A91" s="15" t="s">
        <v>33</v>
      </c>
      <c r="B91" s="16"/>
      <c r="C91" s="14" t="s">
        <v>24</v>
      </c>
      <c r="D91" s="16"/>
      <c r="E91" s="16">
        <v>136</v>
      </c>
      <c r="F91" s="14" t="s">
        <v>25</v>
      </c>
      <c r="G91" s="17">
        <v>4.1849999999999996</v>
      </c>
      <c r="H91" s="16">
        <f t="shared" si="4"/>
        <v>569.16</v>
      </c>
      <c r="J91" s="15" t="s">
        <v>29</v>
      </c>
      <c r="K91" s="16"/>
      <c r="L91" s="14" t="s">
        <v>13</v>
      </c>
      <c r="M91" s="16"/>
      <c r="N91" s="16">
        <v>8740</v>
      </c>
      <c r="O91" s="14" t="s">
        <v>25</v>
      </c>
      <c r="P91" s="17">
        <v>0.1007</v>
      </c>
      <c r="Q91" s="16">
        <f t="shared" si="5"/>
        <v>880.11799999999994</v>
      </c>
    </row>
    <row r="92" spans="1:17" x14ac:dyDescent="0.25">
      <c r="A92" s="13" t="s">
        <v>34</v>
      </c>
      <c r="B92" s="8"/>
      <c r="C92" s="14" t="s">
        <v>13</v>
      </c>
      <c r="D92" s="8"/>
      <c r="E92" s="8"/>
      <c r="F92" s="14" t="s">
        <v>13</v>
      </c>
      <c r="G92" s="8"/>
      <c r="H92" s="8">
        <f>SUM(H84:H91)</f>
        <v>46890.854099999997</v>
      </c>
      <c r="J92" s="15" t="s">
        <v>30</v>
      </c>
      <c r="K92" s="16"/>
      <c r="L92" s="14" t="s">
        <v>13</v>
      </c>
      <c r="M92" s="16"/>
      <c r="N92" s="16">
        <v>-8740</v>
      </c>
      <c r="O92" s="14" t="s">
        <v>25</v>
      </c>
      <c r="P92" s="17">
        <v>0.01</v>
      </c>
      <c r="Q92" s="16">
        <f t="shared" si="5"/>
        <v>-87.4</v>
      </c>
    </row>
    <row r="93" spans="1:17" x14ac:dyDescent="0.25">
      <c r="A93" s="13" t="s">
        <v>35</v>
      </c>
      <c r="B93" s="8"/>
      <c r="C93" s="14" t="s">
        <v>13</v>
      </c>
      <c r="D93" s="8"/>
      <c r="E93" s="8"/>
      <c r="F93" s="14" t="s">
        <v>13</v>
      </c>
      <c r="G93" s="8"/>
      <c r="H93" s="8"/>
      <c r="J93" s="15" t="s">
        <v>33</v>
      </c>
      <c r="K93" s="16"/>
      <c r="L93" s="14" t="s">
        <v>24</v>
      </c>
      <c r="M93" s="16"/>
      <c r="N93" s="16">
        <v>136</v>
      </c>
      <c r="O93" s="14" t="s">
        <v>25</v>
      </c>
      <c r="P93" s="17">
        <v>4.0324999999999998</v>
      </c>
      <c r="Q93" s="16">
        <f t="shared" si="5"/>
        <v>548.41999999999996</v>
      </c>
    </row>
    <row r="94" spans="1:17" x14ac:dyDescent="0.25">
      <c r="A94" s="15" t="s">
        <v>76</v>
      </c>
      <c r="B94" s="16"/>
      <c r="C94" s="14" t="s">
        <v>25</v>
      </c>
      <c r="D94" s="16"/>
      <c r="E94" s="17">
        <v>-0.4</v>
      </c>
      <c r="F94" s="14" t="s">
        <v>37</v>
      </c>
      <c r="G94" s="16">
        <v>7964.5</v>
      </c>
      <c r="H94" s="16">
        <f>E94*G94</f>
        <v>-3185.8</v>
      </c>
      <c r="J94" s="13" t="s">
        <v>34</v>
      </c>
      <c r="K94" s="8"/>
      <c r="L94" s="14" t="s">
        <v>13</v>
      </c>
      <c r="M94" s="8"/>
      <c r="N94" s="8"/>
      <c r="O94" s="14" t="s">
        <v>13</v>
      </c>
      <c r="P94" s="8"/>
      <c r="Q94" s="8">
        <f>SUM(Q86:Q93)</f>
        <v>44769.826550000005</v>
      </c>
    </row>
    <row r="95" spans="1:17" x14ac:dyDescent="0.25">
      <c r="A95" s="15" t="s">
        <v>36</v>
      </c>
      <c r="B95" s="18">
        <v>64.599999999999994</v>
      </c>
      <c r="C95" s="14" t="s">
        <v>25</v>
      </c>
      <c r="D95" s="18">
        <f>H95/B95</f>
        <v>28.554625000000005</v>
      </c>
      <c r="E95" s="17">
        <v>0.38</v>
      </c>
      <c r="F95" s="14" t="s">
        <v>37</v>
      </c>
      <c r="G95" s="16">
        <v>4854.2862500000001</v>
      </c>
      <c r="H95" s="16">
        <f>E95*G95</f>
        <v>1844.6287750000001</v>
      </c>
      <c r="J95" s="13" t="s">
        <v>35</v>
      </c>
      <c r="K95" s="8"/>
      <c r="L95" s="14" t="s">
        <v>13</v>
      </c>
      <c r="M95" s="8"/>
      <c r="N95" s="8"/>
      <c r="O95" s="14" t="s">
        <v>13</v>
      </c>
      <c r="P95" s="8"/>
      <c r="Q95" s="8"/>
    </row>
    <row r="96" spans="1:17" x14ac:dyDescent="0.25">
      <c r="A96" s="15" t="s">
        <v>77</v>
      </c>
      <c r="B96" s="16"/>
      <c r="C96" s="14" t="s">
        <v>25</v>
      </c>
      <c r="D96" s="16"/>
      <c r="E96" s="17">
        <v>1.06</v>
      </c>
      <c r="F96" s="14" t="s">
        <v>37</v>
      </c>
      <c r="G96" s="16">
        <v>50</v>
      </c>
      <c r="H96" s="16">
        <f>E96*G96</f>
        <v>53</v>
      </c>
      <c r="J96" s="15" t="s">
        <v>76</v>
      </c>
      <c r="K96" s="16"/>
      <c r="L96" s="14" t="s">
        <v>25</v>
      </c>
      <c r="M96" s="16"/>
      <c r="N96" s="17">
        <v>-0.4</v>
      </c>
      <c r="O96" s="14" t="s">
        <v>37</v>
      </c>
      <c r="P96" s="16">
        <v>7900</v>
      </c>
      <c r="Q96" s="16">
        <f>N96*P96</f>
        <v>-3160</v>
      </c>
    </row>
    <row r="97" spans="1:17" x14ac:dyDescent="0.25">
      <c r="A97" s="15" t="s">
        <v>13</v>
      </c>
      <c r="B97" s="16"/>
      <c r="C97" s="14" t="s">
        <v>13</v>
      </c>
      <c r="D97" s="16"/>
      <c r="E97" s="16"/>
      <c r="F97" s="14" t="s">
        <v>13</v>
      </c>
      <c r="G97" s="16"/>
      <c r="H97" s="16"/>
      <c r="J97" s="15" t="s">
        <v>36</v>
      </c>
      <c r="K97" s="18">
        <v>64.599999999999994</v>
      </c>
      <c r="L97" s="14" t="s">
        <v>25</v>
      </c>
      <c r="M97" s="18">
        <f>Q97/K97</f>
        <v>25.650000000000002</v>
      </c>
      <c r="N97" s="17">
        <v>0.38</v>
      </c>
      <c r="O97" s="14" t="s">
        <v>37</v>
      </c>
      <c r="P97" s="16">
        <v>4360.5</v>
      </c>
      <c r="Q97" s="16">
        <f>N97*P97</f>
        <v>1656.99</v>
      </c>
    </row>
    <row r="98" spans="1:17" x14ac:dyDescent="0.25">
      <c r="A98" s="15" t="s">
        <v>42</v>
      </c>
      <c r="B98" s="16"/>
      <c r="C98" s="14" t="s">
        <v>13</v>
      </c>
      <c r="D98" s="16"/>
      <c r="E98" s="16"/>
      <c r="F98" s="14" t="s">
        <v>13</v>
      </c>
      <c r="G98" s="16"/>
      <c r="H98" s="16"/>
      <c r="J98" s="15" t="s">
        <v>85</v>
      </c>
      <c r="K98" s="16"/>
      <c r="L98" s="14" t="s">
        <v>13</v>
      </c>
      <c r="M98" s="16"/>
      <c r="N98" s="16"/>
      <c r="O98" s="14" t="s">
        <v>37</v>
      </c>
      <c r="P98" s="16"/>
      <c r="Q98" s="16">
        <v>135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77</v>
      </c>
      <c r="K99" s="16"/>
      <c r="L99" s="14" t="s">
        <v>25</v>
      </c>
      <c r="M99" s="16"/>
      <c r="N99" s="17">
        <v>1.06</v>
      </c>
      <c r="O99" s="14" t="s">
        <v>37</v>
      </c>
      <c r="P99" s="16">
        <v>50</v>
      </c>
      <c r="Q99" s="16">
        <f>N99*P99</f>
        <v>53</v>
      </c>
    </row>
    <row r="100" spans="1:17" x14ac:dyDescent="0.25">
      <c r="A100" s="13" t="s">
        <v>43</v>
      </c>
      <c r="B100" s="8"/>
      <c r="C100" s="14" t="s">
        <v>13</v>
      </c>
      <c r="D100" s="8"/>
      <c r="E100" s="8"/>
      <c r="F100" s="14" t="s">
        <v>13</v>
      </c>
      <c r="G100" s="8"/>
      <c r="H100" s="8">
        <f>SUM(H92:H99)</f>
        <v>45602.682874999991</v>
      </c>
      <c r="J100" s="15" t="s">
        <v>13</v>
      </c>
      <c r="K100" s="16"/>
      <c r="L100" s="14" t="s">
        <v>13</v>
      </c>
      <c r="M100" s="16"/>
      <c r="N100" s="16"/>
      <c r="O100" s="14" t="s">
        <v>13</v>
      </c>
      <c r="P100" s="16"/>
      <c r="Q100" s="16"/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42</v>
      </c>
      <c r="K101" s="16"/>
      <c r="L101" s="14" t="s">
        <v>13</v>
      </c>
      <c r="M101" s="16"/>
      <c r="N101" s="16"/>
      <c r="O101" s="14" t="s">
        <v>13</v>
      </c>
      <c r="P101" s="16"/>
      <c r="Q101" s="16"/>
    </row>
    <row r="102" spans="1:17" x14ac:dyDescent="0.25">
      <c r="A102" s="13" t="s">
        <v>44</v>
      </c>
      <c r="B102" s="8"/>
      <c r="C102" s="14" t="s">
        <v>13</v>
      </c>
      <c r="D102" s="8"/>
      <c r="E102" s="8"/>
      <c r="F102" s="14" t="s">
        <v>13</v>
      </c>
      <c r="G102" s="8"/>
      <c r="H102" s="8"/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78</v>
      </c>
      <c r="B103" s="16"/>
      <c r="C103" s="14" t="s">
        <v>24</v>
      </c>
      <c r="D103" s="16"/>
      <c r="E103" s="16">
        <v>-796</v>
      </c>
      <c r="F103" s="14" t="s">
        <v>25</v>
      </c>
      <c r="G103" s="17">
        <v>2.58</v>
      </c>
      <c r="H103" s="16">
        <f>E103*G103</f>
        <v>-2053.6799999999998</v>
      </c>
      <c r="J103" s="13" t="s">
        <v>43</v>
      </c>
      <c r="K103" s="8"/>
      <c r="L103" s="14" t="s">
        <v>13</v>
      </c>
      <c r="M103" s="8"/>
      <c r="N103" s="8"/>
      <c r="O103" s="14" t="s">
        <v>13</v>
      </c>
      <c r="P103" s="8"/>
      <c r="Q103" s="8">
        <f>SUM(Q94:Q102)</f>
        <v>43454.816550000003</v>
      </c>
    </row>
    <row r="104" spans="1:17" x14ac:dyDescent="0.25">
      <c r="A104" s="15" t="s">
        <v>46</v>
      </c>
      <c r="B104" s="16"/>
      <c r="C104" s="14" t="s">
        <v>24</v>
      </c>
      <c r="D104" s="16"/>
      <c r="E104" s="16">
        <v>-431</v>
      </c>
      <c r="F104" s="14" t="s">
        <v>25</v>
      </c>
      <c r="G104" s="17">
        <v>4.7424999999999997</v>
      </c>
      <c r="H104" s="16">
        <f>E104*G104</f>
        <v>-2044.0174999999999</v>
      </c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47</v>
      </c>
      <c r="B105" s="16"/>
      <c r="C105" s="14" t="s">
        <v>24</v>
      </c>
      <c r="D105" s="16"/>
      <c r="E105" s="16">
        <v>-1124</v>
      </c>
      <c r="F105" s="14" t="s">
        <v>25</v>
      </c>
      <c r="G105" s="17">
        <v>2.5874999999999999</v>
      </c>
      <c r="H105" s="16">
        <f>E105*G105</f>
        <v>-2908.35</v>
      </c>
      <c r="J105" s="13" t="s">
        <v>44</v>
      </c>
      <c r="K105" s="8"/>
      <c r="L105" s="14" t="s">
        <v>13</v>
      </c>
      <c r="M105" s="8"/>
      <c r="N105" s="8"/>
      <c r="O105" s="14" t="s">
        <v>13</v>
      </c>
      <c r="P105" s="8"/>
      <c r="Q105" s="8"/>
    </row>
    <row r="106" spans="1:17" x14ac:dyDescent="0.25">
      <c r="A106" s="15" t="s">
        <v>48</v>
      </c>
      <c r="B106" s="16"/>
      <c r="C106" s="14" t="s">
        <v>24</v>
      </c>
      <c r="D106" s="16"/>
      <c r="E106" s="16">
        <v>-2241</v>
      </c>
      <c r="F106" s="14" t="s">
        <v>25</v>
      </c>
      <c r="G106" s="17">
        <v>2.2650000000000001</v>
      </c>
      <c r="H106" s="16">
        <f>E106*G106</f>
        <v>-5075.8650000000007</v>
      </c>
      <c r="J106" s="15" t="s">
        <v>78</v>
      </c>
      <c r="K106" s="16"/>
      <c r="L106" s="14" t="s">
        <v>24</v>
      </c>
      <c r="M106" s="16"/>
      <c r="N106" s="16">
        <v>-958</v>
      </c>
      <c r="O106" s="14" t="s">
        <v>25</v>
      </c>
      <c r="P106" s="17">
        <v>2.6850000000000001</v>
      </c>
      <c r="Q106" s="16">
        <f>N106*P106</f>
        <v>-2572.23</v>
      </c>
    </row>
    <row r="107" spans="1:17" x14ac:dyDescent="0.25">
      <c r="A107" s="15" t="s">
        <v>50</v>
      </c>
      <c r="B107" s="16"/>
      <c r="C107" s="14" t="s">
        <v>24</v>
      </c>
      <c r="D107" s="16"/>
      <c r="E107" s="16"/>
      <c r="F107" s="14" t="s">
        <v>25</v>
      </c>
      <c r="G107" s="16"/>
      <c r="H107" s="16">
        <v>-535</v>
      </c>
      <c r="J107" s="15" t="s">
        <v>47</v>
      </c>
      <c r="K107" s="16"/>
      <c r="L107" s="14" t="s">
        <v>24</v>
      </c>
      <c r="M107" s="16"/>
      <c r="N107" s="16">
        <v>-920</v>
      </c>
      <c r="O107" s="14" t="s">
        <v>25</v>
      </c>
      <c r="P107" s="17">
        <v>2.8050000000000002</v>
      </c>
      <c r="Q107" s="16">
        <f>N107*P107</f>
        <v>-2580.6000000000004</v>
      </c>
    </row>
    <row r="108" spans="1:17" x14ac:dyDescent="0.25">
      <c r="A108" s="15" t="s">
        <v>52</v>
      </c>
      <c r="B108" s="16">
        <v>-1123</v>
      </c>
      <c r="C108" s="14" t="s">
        <v>32</v>
      </c>
      <c r="D108" s="17">
        <f>H108/B108</f>
        <v>1.05</v>
      </c>
      <c r="E108" s="16">
        <v>-1123</v>
      </c>
      <c r="F108" s="14" t="s">
        <v>53</v>
      </c>
      <c r="G108" s="17">
        <v>1.05</v>
      </c>
      <c r="H108" s="16">
        <f>E108*G108</f>
        <v>-1179.1500000000001</v>
      </c>
      <c r="J108" s="15" t="s">
        <v>86</v>
      </c>
      <c r="K108" s="16"/>
      <c r="L108" s="14" t="s">
        <v>24</v>
      </c>
      <c r="M108" s="16"/>
      <c r="N108" s="16">
        <v>-211</v>
      </c>
      <c r="O108" s="14" t="s">
        <v>25</v>
      </c>
      <c r="P108" s="17">
        <v>2.54</v>
      </c>
      <c r="Q108" s="16">
        <f>N108*P108</f>
        <v>-535.94000000000005</v>
      </c>
    </row>
    <row r="109" spans="1:17" x14ac:dyDescent="0.25">
      <c r="A109" s="15" t="s">
        <v>54</v>
      </c>
      <c r="B109" s="16">
        <v>-2208</v>
      </c>
      <c r="C109" s="14" t="s">
        <v>32</v>
      </c>
      <c r="D109" s="17">
        <f>H109/B109</f>
        <v>1.4</v>
      </c>
      <c r="E109" s="16">
        <v>-2208</v>
      </c>
      <c r="F109" s="14" t="s">
        <v>53</v>
      </c>
      <c r="G109" s="17">
        <v>1.4</v>
      </c>
      <c r="H109" s="16">
        <f>E109*G109</f>
        <v>-3091.2</v>
      </c>
      <c r="J109" s="15" t="s">
        <v>48</v>
      </c>
      <c r="K109" s="16"/>
      <c r="L109" s="14" t="s">
        <v>24</v>
      </c>
      <c r="M109" s="16"/>
      <c r="N109" s="16">
        <v>-2680</v>
      </c>
      <c r="O109" s="14" t="s">
        <v>25</v>
      </c>
      <c r="P109" s="17">
        <v>2.0499999999999998</v>
      </c>
      <c r="Q109" s="16">
        <f>N109*P109</f>
        <v>-5493.9999999999991</v>
      </c>
    </row>
    <row r="110" spans="1:17" x14ac:dyDescent="0.25">
      <c r="A110" s="15" t="s">
        <v>79</v>
      </c>
      <c r="B110" s="16"/>
      <c r="C110" s="14" t="s">
        <v>32</v>
      </c>
      <c r="D110" s="16"/>
      <c r="E110" s="16">
        <v>-44</v>
      </c>
      <c r="F110" s="14" t="s">
        <v>25</v>
      </c>
      <c r="G110" s="17">
        <v>0.65</v>
      </c>
      <c r="H110" s="16">
        <f>E110*G110</f>
        <v>-28.6</v>
      </c>
      <c r="J110" s="15" t="s">
        <v>50</v>
      </c>
      <c r="K110" s="16"/>
      <c r="L110" s="14" t="s">
        <v>24</v>
      </c>
      <c r="M110" s="16"/>
      <c r="N110" s="16"/>
      <c r="O110" s="14" t="s">
        <v>25</v>
      </c>
      <c r="P110" s="16"/>
      <c r="Q110" s="16">
        <v>-590</v>
      </c>
    </row>
    <row r="111" spans="1:17" x14ac:dyDescent="0.25">
      <c r="A111" s="13" t="s">
        <v>57</v>
      </c>
      <c r="B111" s="8"/>
      <c r="C111" s="14" t="s">
        <v>13</v>
      </c>
      <c r="D111" s="8"/>
      <c r="E111" s="8"/>
      <c r="F111" s="14" t="s">
        <v>13</v>
      </c>
      <c r="G111" s="8"/>
      <c r="H111" s="8">
        <f>SUM(H103:H110)</f>
        <v>-16915.862499999999</v>
      </c>
      <c r="J111" s="15" t="s">
        <v>52</v>
      </c>
      <c r="K111" s="16">
        <v>-1159</v>
      </c>
      <c r="L111" s="14" t="s">
        <v>32</v>
      </c>
      <c r="M111" s="17">
        <f>Q111/K111</f>
        <v>1.1299999999999999</v>
      </c>
      <c r="N111" s="16">
        <v>-1159</v>
      </c>
      <c r="O111" s="14" t="s">
        <v>53</v>
      </c>
      <c r="P111" s="17">
        <v>1.1299999999999999</v>
      </c>
      <c r="Q111" s="16">
        <f>N111*P111</f>
        <v>-1309.6699999999998</v>
      </c>
    </row>
    <row r="112" spans="1:17" x14ac:dyDescent="0.25">
      <c r="A112" s="15" t="s">
        <v>13</v>
      </c>
      <c r="B112" s="16"/>
      <c r="C112" s="14" t="s">
        <v>13</v>
      </c>
      <c r="D112" s="16"/>
      <c r="E112" s="16"/>
      <c r="F112" s="14" t="s">
        <v>13</v>
      </c>
      <c r="G112" s="16"/>
      <c r="H112" s="16"/>
      <c r="J112" s="15" t="s">
        <v>54</v>
      </c>
      <c r="K112" s="16">
        <v>-2174</v>
      </c>
      <c r="L112" s="14" t="s">
        <v>32</v>
      </c>
      <c r="M112" s="17">
        <f>Q112/K112</f>
        <v>1.5</v>
      </c>
      <c r="N112" s="16">
        <v>-2174</v>
      </c>
      <c r="O112" s="14" t="s">
        <v>53</v>
      </c>
      <c r="P112" s="17">
        <v>1.5</v>
      </c>
      <c r="Q112" s="16">
        <f>N112*P112</f>
        <v>-3261</v>
      </c>
    </row>
    <row r="113" spans="1:17" x14ac:dyDescent="0.25">
      <c r="A113" s="15" t="s">
        <v>58</v>
      </c>
      <c r="B113" s="16"/>
      <c r="C113" s="14" t="s">
        <v>13</v>
      </c>
      <c r="D113" s="16"/>
      <c r="E113" s="16"/>
      <c r="F113" s="14" t="s">
        <v>32</v>
      </c>
      <c r="G113" s="16"/>
      <c r="H113" s="16">
        <v>-65</v>
      </c>
      <c r="J113" s="15" t="s">
        <v>79</v>
      </c>
      <c r="K113" s="16"/>
      <c r="L113" s="14" t="s">
        <v>32</v>
      </c>
      <c r="M113" s="16"/>
      <c r="N113" s="16">
        <v>-61</v>
      </c>
      <c r="O113" s="14" t="s">
        <v>25</v>
      </c>
      <c r="P113" s="17">
        <v>0.65</v>
      </c>
      <c r="Q113" s="16">
        <f>N113*P113</f>
        <v>-39.65</v>
      </c>
    </row>
    <row r="114" spans="1:17" x14ac:dyDescent="0.25">
      <c r="A114" s="15" t="s">
        <v>59</v>
      </c>
      <c r="B114" s="16"/>
      <c r="C114" s="14" t="s">
        <v>13</v>
      </c>
      <c r="D114" s="16"/>
      <c r="E114" s="16"/>
      <c r="F114" s="14" t="s">
        <v>32</v>
      </c>
      <c r="G114" s="16"/>
      <c r="H114" s="16">
        <v>-560</v>
      </c>
      <c r="J114" s="13" t="s">
        <v>57</v>
      </c>
      <c r="K114" s="8"/>
      <c r="L114" s="14" t="s">
        <v>13</v>
      </c>
      <c r="M114" s="8"/>
      <c r="N114" s="8"/>
      <c r="O114" s="14" t="s">
        <v>13</v>
      </c>
      <c r="P114" s="8"/>
      <c r="Q114" s="8">
        <f>SUM(Q106:Q113)</f>
        <v>-16383.09</v>
      </c>
    </row>
    <row r="115" spans="1:17" x14ac:dyDescent="0.25">
      <c r="A115" s="15" t="s">
        <v>60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-430</v>
      </c>
      <c r="J115" s="15" t="s">
        <v>13</v>
      </c>
      <c r="K115" s="16"/>
      <c r="L115" s="14" t="s">
        <v>13</v>
      </c>
      <c r="M115" s="16"/>
      <c r="N115" s="16"/>
      <c r="O115" s="14" t="s">
        <v>13</v>
      </c>
      <c r="P115" s="16"/>
      <c r="Q115" s="16"/>
    </row>
    <row r="116" spans="1:17" x14ac:dyDescent="0.25">
      <c r="A116" s="15" t="s">
        <v>61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-190</v>
      </c>
      <c r="J116" s="15" t="s">
        <v>58</v>
      </c>
      <c r="K116" s="16"/>
      <c r="L116" s="14" t="s">
        <v>13</v>
      </c>
      <c r="M116" s="16"/>
      <c r="N116" s="16"/>
      <c r="O116" s="14" t="s">
        <v>32</v>
      </c>
      <c r="P116" s="16"/>
      <c r="Q116" s="16">
        <v>-55</v>
      </c>
    </row>
    <row r="117" spans="1:17" x14ac:dyDescent="0.25">
      <c r="A117" s="15" t="s">
        <v>62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-275</v>
      </c>
      <c r="J117" s="15" t="s">
        <v>59</v>
      </c>
      <c r="K117" s="16"/>
      <c r="L117" s="14" t="s">
        <v>13</v>
      </c>
      <c r="M117" s="16"/>
      <c r="N117" s="16"/>
      <c r="O117" s="14" t="s">
        <v>32</v>
      </c>
      <c r="P117" s="16"/>
      <c r="Q117" s="16">
        <v>-360</v>
      </c>
    </row>
    <row r="118" spans="1:17" x14ac:dyDescent="0.25">
      <c r="A118" s="15" t="s">
        <v>63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-180</v>
      </c>
      <c r="J118" s="15" t="s">
        <v>88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-200</v>
      </c>
    </row>
    <row r="119" spans="1:17" x14ac:dyDescent="0.25">
      <c r="A119" s="15" t="s">
        <v>64</v>
      </c>
      <c r="B119" s="16"/>
      <c r="C119" s="14" t="s">
        <v>13</v>
      </c>
      <c r="D119" s="16"/>
      <c r="E119" s="16"/>
      <c r="F119" s="14" t="s">
        <v>25</v>
      </c>
      <c r="G119" s="16"/>
      <c r="H119" s="16">
        <v>-180</v>
      </c>
      <c r="J119" s="15" t="s">
        <v>60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-450</v>
      </c>
    </row>
    <row r="120" spans="1:17" x14ac:dyDescent="0.25">
      <c r="A120" s="15" t="s">
        <v>65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-270</v>
      </c>
      <c r="J120" s="15" t="s">
        <v>61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-170</v>
      </c>
    </row>
    <row r="121" spans="1:17" x14ac:dyDescent="0.25">
      <c r="A121" s="13" t="s">
        <v>66</v>
      </c>
      <c r="B121" s="8"/>
      <c r="C121" s="14" t="s">
        <v>13</v>
      </c>
      <c r="D121" s="8"/>
      <c r="E121" s="8"/>
      <c r="F121" s="14" t="s">
        <v>13</v>
      </c>
      <c r="G121" s="8"/>
      <c r="H121" s="8">
        <f>SUM(H113:H120)</f>
        <v>-2150</v>
      </c>
      <c r="J121" s="15" t="s">
        <v>62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-250</v>
      </c>
    </row>
    <row r="122" spans="1:17" x14ac:dyDescent="0.25">
      <c r="A122" s="13" t="s">
        <v>67</v>
      </c>
      <c r="B122" s="8"/>
      <c r="C122" s="14" t="s">
        <v>13</v>
      </c>
      <c r="D122" s="8"/>
      <c r="E122" s="8"/>
      <c r="F122" s="14" t="s">
        <v>13</v>
      </c>
      <c r="G122" s="8"/>
      <c r="H122" s="8">
        <f>SUM(H111,H121)</f>
        <v>-19065.862499999999</v>
      </c>
      <c r="J122" s="15" t="s">
        <v>63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-175</v>
      </c>
    </row>
    <row r="123" spans="1:17" x14ac:dyDescent="0.25">
      <c r="A123" s="13" t="s">
        <v>68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SUM(H100,H122)</f>
        <v>26536.820374999992</v>
      </c>
      <c r="J123" s="15" t="s">
        <v>64</v>
      </c>
      <c r="K123" s="16"/>
      <c r="L123" s="14" t="s">
        <v>13</v>
      </c>
      <c r="M123" s="16"/>
      <c r="N123" s="16"/>
      <c r="O123" s="14" t="s">
        <v>25</v>
      </c>
      <c r="P123" s="16"/>
      <c r="Q123" s="16">
        <v>-190</v>
      </c>
    </row>
    <row r="124" spans="1:17" x14ac:dyDescent="0.25">
      <c r="A124" s="15" t="s">
        <v>13</v>
      </c>
      <c r="B124" s="16"/>
      <c r="C124" s="14" t="s">
        <v>13</v>
      </c>
      <c r="D124" s="16"/>
      <c r="E124" s="16"/>
      <c r="F124" s="14" t="s">
        <v>13</v>
      </c>
      <c r="G124" s="16"/>
      <c r="H124" s="16"/>
      <c r="J124" s="15" t="s">
        <v>65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-350</v>
      </c>
    </row>
    <row r="125" spans="1:17" x14ac:dyDescent="0.25">
      <c r="A125" s="13" t="s">
        <v>69</v>
      </c>
      <c r="B125" s="8"/>
      <c r="C125" s="14" t="s">
        <v>13</v>
      </c>
      <c r="D125" s="8"/>
      <c r="E125" s="9">
        <v>0.86</v>
      </c>
      <c r="F125" s="14" t="s">
        <v>13</v>
      </c>
      <c r="G125" s="8"/>
      <c r="H125" s="8"/>
      <c r="J125" s="13" t="s">
        <v>66</v>
      </c>
      <c r="K125" s="8"/>
      <c r="L125" s="14" t="s">
        <v>13</v>
      </c>
      <c r="M125" s="8"/>
      <c r="N125" s="8"/>
      <c r="O125" s="14" t="s">
        <v>13</v>
      </c>
      <c r="P125" s="8"/>
      <c r="Q125" s="8">
        <f>SUM(Q116:Q124)</f>
        <v>-2200</v>
      </c>
    </row>
    <row r="126" spans="1:17" x14ac:dyDescent="0.25">
      <c r="J126" s="13" t="s">
        <v>67</v>
      </c>
      <c r="K126" s="8"/>
      <c r="L126" s="14" t="s">
        <v>13</v>
      </c>
      <c r="M126" s="8"/>
      <c r="N126" s="8"/>
      <c r="O126" s="14" t="s">
        <v>13</v>
      </c>
      <c r="P126" s="8"/>
      <c r="Q126" s="8">
        <f>SUM(Q114,Q125)</f>
        <v>-18583.09</v>
      </c>
    </row>
    <row r="127" spans="1:17" x14ac:dyDescent="0.25">
      <c r="J127" s="13" t="s">
        <v>68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SUM(Q103,Q126)</f>
        <v>24871.726550000003</v>
      </c>
    </row>
    <row r="128" spans="1:17" x14ac:dyDescent="0.25">
      <c r="J128" s="15" t="s">
        <v>13</v>
      </c>
      <c r="K128" s="16"/>
      <c r="L128" s="14" t="s">
        <v>13</v>
      </c>
      <c r="M128" s="16"/>
      <c r="N128" s="16"/>
      <c r="O128" s="14" t="s">
        <v>13</v>
      </c>
      <c r="P128" s="16"/>
      <c r="Q128" s="16"/>
    </row>
    <row r="129" spans="1:17" x14ac:dyDescent="0.25">
      <c r="A129" s="12" t="s">
        <v>74</v>
      </c>
      <c r="J129" s="13" t="s">
        <v>69</v>
      </c>
      <c r="K129" s="8"/>
      <c r="L129" s="14" t="s">
        <v>13</v>
      </c>
      <c r="M129" s="8"/>
      <c r="N129" s="9">
        <v>0.94</v>
      </c>
      <c r="O129" s="14" t="s">
        <v>13</v>
      </c>
      <c r="P129" s="8"/>
      <c r="Q129" s="8"/>
    </row>
    <row r="131" spans="1:17" x14ac:dyDescent="0.25">
      <c r="A131" s="12" t="s">
        <v>80</v>
      </c>
    </row>
    <row r="132" spans="1:17" x14ac:dyDescent="0.25">
      <c r="A132" s="12" t="s">
        <v>81</v>
      </c>
    </row>
    <row r="133" spans="1:17" x14ac:dyDescent="0.25">
      <c r="J133" s="12" t="s">
        <v>74</v>
      </c>
    </row>
    <row r="134" spans="1:17" x14ac:dyDescent="0.25">
      <c r="A134" s="12" t="s">
        <v>82</v>
      </c>
    </row>
    <row r="135" spans="1:17" x14ac:dyDescent="0.25">
      <c r="A135" s="12" t="s">
        <v>83</v>
      </c>
      <c r="J135" s="12" t="s">
        <v>80</v>
      </c>
    </row>
    <row r="136" spans="1:17" x14ac:dyDescent="0.25">
      <c r="J136" s="12" t="s">
        <v>81</v>
      </c>
    </row>
    <row r="138" spans="1:17" x14ac:dyDescent="0.25">
      <c r="J138" s="12" t="s">
        <v>82</v>
      </c>
    </row>
    <row r="139" spans="1:17" x14ac:dyDescent="0.25">
      <c r="J139" s="1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8000 pl1</vt:lpstr>
      <vt:lpstr>8000 pl2</vt:lpstr>
      <vt:lpstr>10000 pl1</vt:lpstr>
      <vt:lpstr>10000 pl2</vt:lpstr>
      <vt:lpstr>12000 pl1</vt:lpstr>
      <vt:lpstr>12000 pl2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2022-11-04T09:07:24Z</dcterms:created>
  <dcterms:modified xsi:type="dcterms:W3CDTF">2022-12-19T10:40:48Z</dcterms:modified>
</cp:coreProperties>
</file>