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Ledelse&amp;Økonomi\LandbrugsInfo\01-LandbrugsInfo\23-Promille\"/>
    </mc:Choice>
  </mc:AlternateContent>
  <xr:revisionPtr revIDLastSave="0" documentId="8_{E07F518E-D1A9-42AF-9229-2B14A0504183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Intro" sheetId="7" r:id="rId1"/>
    <sheet name="9000 pl1" sheetId="1" r:id="rId2"/>
    <sheet name="9000 pl2" sheetId="2" r:id="rId3"/>
    <sheet name="11000 pl1" sheetId="3" r:id="rId4"/>
    <sheet name="11000 pl2" sheetId="4" r:id="rId5"/>
    <sheet name="13000 pl1" sheetId="5" r:id="rId6"/>
    <sheet name="13000 pl2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27" i="6" l="1"/>
  <c r="Q115" i="6"/>
  <c r="Q114" i="6"/>
  <c r="M114" i="6" s="1"/>
  <c r="Q113" i="6"/>
  <c r="M113" i="6" s="1"/>
  <c r="Q111" i="6"/>
  <c r="Q110" i="6"/>
  <c r="Q109" i="6"/>
  <c r="Q108" i="6"/>
  <c r="Q116" i="6" s="1"/>
  <c r="Q128" i="6" s="1"/>
  <c r="Q101" i="6"/>
  <c r="Q99" i="6"/>
  <c r="M99" i="6" s="1"/>
  <c r="Q98" i="6"/>
  <c r="Q95" i="6"/>
  <c r="Q94" i="6"/>
  <c r="Q93" i="6"/>
  <c r="Q92" i="6"/>
  <c r="Q91" i="6"/>
  <c r="Q90" i="6"/>
  <c r="Q89" i="6"/>
  <c r="Q88" i="6"/>
  <c r="Q60" i="6"/>
  <c r="Q48" i="6"/>
  <c r="Q47" i="6"/>
  <c r="M47" i="6"/>
  <c r="Q46" i="6"/>
  <c r="M46" i="6"/>
  <c r="Q45" i="6"/>
  <c r="M45" i="6"/>
  <c r="Q42" i="6"/>
  <c r="Q41" i="6"/>
  <c r="Q40" i="6"/>
  <c r="Q39" i="6"/>
  <c r="Q38" i="6"/>
  <c r="Q37" i="6"/>
  <c r="Q29" i="6"/>
  <c r="M29" i="6" s="1"/>
  <c r="Q28" i="6"/>
  <c r="Q27" i="6"/>
  <c r="M27" i="6"/>
  <c r="Q26" i="6"/>
  <c r="M26" i="6"/>
  <c r="Q23" i="6"/>
  <c r="Q22" i="6"/>
  <c r="Q21" i="6"/>
  <c r="Q20" i="6"/>
  <c r="Q19" i="6"/>
  <c r="Q18" i="6"/>
  <c r="Q17" i="6"/>
  <c r="Q16" i="6"/>
  <c r="H123" i="6"/>
  <c r="H112" i="6"/>
  <c r="H111" i="6"/>
  <c r="D111" i="6" s="1"/>
  <c r="H110" i="6"/>
  <c r="D110" i="6" s="1"/>
  <c r="H108" i="6"/>
  <c r="H107" i="6"/>
  <c r="H106" i="6"/>
  <c r="H105" i="6"/>
  <c r="H98" i="6"/>
  <c r="H97" i="6"/>
  <c r="D97" i="6" s="1"/>
  <c r="H96" i="6"/>
  <c r="H93" i="6"/>
  <c r="H92" i="6"/>
  <c r="H91" i="6"/>
  <c r="H90" i="6"/>
  <c r="H89" i="6"/>
  <c r="H88" i="6"/>
  <c r="H87" i="6"/>
  <c r="H86" i="6"/>
  <c r="H58" i="6"/>
  <c r="H47" i="6"/>
  <c r="H46" i="6"/>
  <c r="D46" i="6" s="1"/>
  <c r="H45" i="6"/>
  <c r="D45" i="6" s="1"/>
  <c r="H44" i="6"/>
  <c r="D44" i="6"/>
  <c r="H41" i="6"/>
  <c r="H40" i="6"/>
  <c r="H39" i="6"/>
  <c r="H38" i="6"/>
  <c r="H37" i="6"/>
  <c r="H36" i="6"/>
  <c r="H29" i="6"/>
  <c r="D29" i="6" s="1"/>
  <c r="H28" i="6"/>
  <c r="H27" i="6"/>
  <c r="D27" i="6"/>
  <c r="H26" i="6"/>
  <c r="D26" i="6" s="1"/>
  <c r="H23" i="6"/>
  <c r="H22" i="6"/>
  <c r="H21" i="6"/>
  <c r="H20" i="6"/>
  <c r="H19" i="6"/>
  <c r="H18" i="6"/>
  <c r="H17" i="6"/>
  <c r="H16" i="6"/>
  <c r="Q127" i="5"/>
  <c r="Q115" i="5"/>
  <c r="Q114" i="5"/>
  <c r="M114" i="5"/>
  <c r="Q113" i="5"/>
  <c r="M113" i="5" s="1"/>
  <c r="Q111" i="5"/>
  <c r="Q110" i="5"/>
  <c r="Q109" i="5"/>
  <c r="Q108" i="5"/>
  <c r="Q101" i="5"/>
  <c r="Q99" i="5"/>
  <c r="M99" i="5" s="1"/>
  <c r="Q98" i="5"/>
  <c r="Q95" i="5"/>
  <c r="Q94" i="5"/>
  <c r="Q93" i="5"/>
  <c r="Q92" i="5"/>
  <c r="Q91" i="5"/>
  <c r="Q90" i="5"/>
  <c r="Q89" i="5"/>
  <c r="Q88" i="5"/>
  <c r="Q60" i="5"/>
  <c r="Q48" i="5"/>
  <c r="Q47" i="5"/>
  <c r="M47" i="5"/>
  <c r="Q46" i="5"/>
  <c r="M46" i="5"/>
  <c r="Q45" i="5"/>
  <c r="M45" i="5"/>
  <c r="Q42" i="5"/>
  <c r="Q41" i="5"/>
  <c r="Q40" i="5"/>
  <c r="Q39" i="5"/>
  <c r="Q38" i="5"/>
  <c r="Q37" i="5"/>
  <c r="Q49" i="5" s="1"/>
  <c r="Q61" i="5" s="1"/>
  <c r="Q29" i="5"/>
  <c r="M29" i="5"/>
  <c r="Q28" i="5"/>
  <c r="Q27" i="5"/>
  <c r="M27" i="5" s="1"/>
  <c r="Q26" i="5"/>
  <c r="M26" i="5" s="1"/>
  <c r="Q23" i="5"/>
  <c r="Q22" i="5"/>
  <c r="Q21" i="5"/>
  <c r="Q20" i="5"/>
  <c r="Q19" i="5"/>
  <c r="Q18" i="5"/>
  <c r="Q17" i="5"/>
  <c r="Q16" i="5"/>
  <c r="H123" i="5"/>
  <c r="H112" i="5"/>
  <c r="H111" i="5"/>
  <c r="D111" i="5" s="1"/>
  <c r="H110" i="5"/>
  <c r="D110" i="5" s="1"/>
  <c r="H108" i="5"/>
  <c r="H107" i="5"/>
  <c r="H106" i="5"/>
  <c r="H105" i="5"/>
  <c r="H98" i="5"/>
  <c r="H97" i="5"/>
  <c r="D97" i="5" s="1"/>
  <c r="H96" i="5"/>
  <c r="H93" i="5"/>
  <c r="H92" i="5"/>
  <c r="H91" i="5"/>
  <c r="H90" i="5"/>
  <c r="H89" i="5"/>
  <c r="H88" i="5"/>
  <c r="H87" i="5"/>
  <c r="H86" i="5"/>
  <c r="H58" i="5"/>
  <c r="H47" i="5"/>
  <c r="H46" i="5"/>
  <c r="D46" i="5" s="1"/>
  <c r="H45" i="5"/>
  <c r="D45" i="5"/>
  <c r="H44" i="5"/>
  <c r="D44" i="5"/>
  <c r="H41" i="5"/>
  <c r="H40" i="5"/>
  <c r="H39" i="5"/>
  <c r="H38" i="5"/>
  <c r="H37" i="5"/>
  <c r="H36" i="5"/>
  <c r="H48" i="5" s="1"/>
  <c r="H59" i="5" s="1"/>
  <c r="H29" i="5"/>
  <c r="D29" i="5" s="1"/>
  <c r="H28" i="5"/>
  <c r="H27" i="5"/>
  <c r="D27" i="5"/>
  <c r="H26" i="5"/>
  <c r="D26" i="5" s="1"/>
  <c r="H23" i="5"/>
  <c r="H22" i="5"/>
  <c r="H21" i="5"/>
  <c r="H20" i="5"/>
  <c r="H19" i="5"/>
  <c r="H18" i="5"/>
  <c r="H17" i="5"/>
  <c r="H16" i="5"/>
  <c r="Q127" i="4"/>
  <c r="Q115" i="4"/>
  <c r="Q114" i="4"/>
  <c r="M114" i="4" s="1"/>
  <c r="Q113" i="4"/>
  <c r="M113" i="4" s="1"/>
  <c r="Q111" i="4"/>
  <c r="Q110" i="4"/>
  <c r="Q109" i="4"/>
  <c r="Q108" i="4"/>
  <c r="Q101" i="4"/>
  <c r="Q99" i="4"/>
  <c r="M99" i="4" s="1"/>
  <c r="Q98" i="4"/>
  <c r="Q95" i="4"/>
  <c r="Q94" i="4"/>
  <c r="Q93" i="4"/>
  <c r="Q92" i="4"/>
  <c r="Q91" i="4"/>
  <c r="Q90" i="4"/>
  <c r="Q89" i="4"/>
  <c r="Q88" i="4"/>
  <c r="Q60" i="4"/>
  <c r="Q48" i="4"/>
  <c r="Q47" i="4"/>
  <c r="M47" i="4"/>
  <c r="Q46" i="4"/>
  <c r="M46" i="4" s="1"/>
  <c r="Q45" i="4"/>
  <c r="M45" i="4" s="1"/>
  <c r="Q42" i="4"/>
  <c r="Q41" i="4"/>
  <c r="Q40" i="4"/>
  <c r="Q39" i="4"/>
  <c r="Q38" i="4"/>
  <c r="Q37" i="4"/>
  <c r="Q29" i="4"/>
  <c r="M29" i="4" s="1"/>
  <c r="Q28" i="4"/>
  <c r="Q27" i="4"/>
  <c r="M27" i="4" s="1"/>
  <c r="Q26" i="4"/>
  <c r="M26" i="4"/>
  <c r="Q23" i="4"/>
  <c r="Q22" i="4"/>
  <c r="Q21" i="4"/>
  <c r="Q20" i="4"/>
  <c r="Q19" i="4"/>
  <c r="Q18" i="4"/>
  <c r="Q17" i="4"/>
  <c r="Q16" i="4"/>
  <c r="H123" i="4"/>
  <c r="H112" i="4"/>
  <c r="H111" i="4"/>
  <c r="D111" i="4" s="1"/>
  <c r="H110" i="4"/>
  <c r="D110" i="4" s="1"/>
  <c r="H108" i="4"/>
  <c r="H107" i="4"/>
  <c r="H106" i="4"/>
  <c r="H105" i="4"/>
  <c r="H113" i="4" s="1"/>
  <c r="H124" i="4" s="1"/>
  <c r="H98" i="4"/>
  <c r="H97" i="4"/>
  <c r="D97" i="4" s="1"/>
  <c r="H96" i="4"/>
  <c r="H93" i="4"/>
  <c r="H92" i="4"/>
  <c r="H91" i="4"/>
  <c r="H90" i="4"/>
  <c r="H89" i="4"/>
  <c r="H88" i="4"/>
  <c r="H87" i="4"/>
  <c r="H86" i="4"/>
  <c r="H58" i="4"/>
  <c r="H47" i="4"/>
  <c r="H46" i="4"/>
  <c r="D46" i="4"/>
  <c r="H45" i="4"/>
  <c r="D45" i="4" s="1"/>
  <c r="H44" i="4"/>
  <c r="D44" i="4" s="1"/>
  <c r="H41" i="4"/>
  <c r="H40" i="4"/>
  <c r="H39" i="4"/>
  <c r="H38" i="4"/>
  <c r="H37" i="4"/>
  <c r="H36" i="4"/>
  <c r="H29" i="4"/>
  <c r="D29" i="4" s="1"/>
  <c r="H28" i="4"/>
  <c r="H27" i="4"/>
  <c r="D27" i="4" s="1"/>
  <c r="H26" i="4"/>
  <c r="D26" i="4"/>
  <c r="H23" i="4"/>
  <c r="H22" i="4"/>
  <c r="H21" i="4"/>
  <c r="H20" i="4"/>
  <c r="H19" i="4"/>
  <c r="H18" i="4"/>
  <c r="H17" i="4"/>
  <c r="H16" i="4"/>
  <c r="Q127" i="3"/>
  <c r="Q115" i="3"/>
  <c r="Q114" i="3"/>
  <c r="M114" i="3" s="1"/>
  <c r="Q113" i="3"/>
  <c r="M113" i="3" s="1"/>
  <c r="Q111" i="3"/>
  <c r="Q110" i="3"/>
  <c r="Q109" i="3"/>
  <c r="Q108" i="3"/>
  <c r="Q101" i="3"/>
  <c r="Q99" i="3"/>
  <c r="M99" i="3" s="1"/>
  <c r="Q98" i="3"/>
  <c r="Q95" i="3"/>
  <c r="Q94" i="3"/>
  <c r="Q93" i="3"/>
  <c r="Q92" i="3"/>
  <c r="Q91" i="3"/>
  <c r="Q90" i="3"/>
  <c r="Q89" i="3"/>
  <c r="Q88" i="3"/>
  <c r="Q60" i="3"/>
  <c r="Q48" i="3"/>
  <c r="Q47" i="3"/>
  <c r="M47" i="3"/>
  <c r="Q46" i="3"/>
  <c r="M46" i="3"/>
  <c r="Q45" i="3"/>
  <c r="M45" i="3"/>
  <c r="Q42" i="3"/>
  <c r="Q41" i="3"/>
  <c r="Q40" i="3"/>
  <c r="Q39" i="3"/>
  <c r="Q38" i="3"/>
  <c r="Q37" i="3"/>
  <c r="Q49" i="3" s="1"/>
  <c r="Q61" i="3" s="1"/>
  <c r="Q29" i="3"/>
  <c r="M29" i="3"/>
  <c r="Q28" i="3"/>
  <c r="Q27" i="3"/>
  <c r="M27" i="3" s="1"/>
  <c r="Q26" i="3"/>
  <c r="M26" i="3" s="1"/>
  <c r="Q23" i="3"/>
  <c r="Q22" i="3"/>
  <c r="Q21" i="3"/>
  <c r="Q20" i="3"/>
  <c r="Q19" i="3"/>
  <c r="Q18" i="3"/>
  <c r="Q17" i="3"/>
  <c r="Q16" i="3"/>
  <c r="H123" i="3"/>
  <c r="H112" i="3"/>
  <c r="H111" i="3"/>
  <c r="D111" i="3" s="1"/>
  <c r="H110" i="3"/>
  <c r="D110" i="3" s="1"/>
  <c r="H108" i="3"/>
  <c r="H107" i="3"/>
  <c r="H106" i="3"/>
  <c r="H105" i="3"/>
  <c r="H98" i="3"/>
  <c r="H97" i="3"/>
  <c r="D97" i="3" s="1"/>
  <c r="H96" i="3"/>
  <c r="H93" i="3"/>
  <c r="H92" i="3"/>
  <c r="H91" i="3"/>
  <c r="H90" i="3"/>
  <c r="H89" i="3"/>
  <c r="H88" i="3"/>
  <c r="H87" i="3"/>
  <c r="H86" i="3"/>
  <c r="H58" i="3"/>
  <c r="H47" i="3"/>
  <c r="H46" i="3"/>
  <c r="D46" i="3"/>
  <c r="H45" i="3"/>
  <c r="D45" i="3"/>
  <c r="H44" i="3"/>
  <c r="D44" i="3"/>
  <c r="H41" i="3"/>
  <c r="H40" i="3"/>
  <c r="H39" i="3"/>
  <c r="H38" i="3"/>
  <c r="H37" i="3"/>
  <c r="H36" i="3"/>
  <c r="H48" i="3" s="1"/>
  <c r="H59" i="3" s="1"/>
  <c r="H29" i="3"/>
  <c r="D29" i="3" s="1"/>
  <c r="H28" i="3"/>
  <c r="H27" i="3"/>
  <c r="D27" i="3" s="1"/>
  <c r="H26" i="3"/>
  <c r="D26" i="3"/>
  <c r="H23" i="3"/>
  <c r="H22" i="3"/>
  <c r="H21" i="3"/>
  <c r="H20" i="3"/>
  <c r="H19" i="3"/>
  <c r="H18" i="3"/>
  <c r="H17" i="3"/>
  <c r="H16" i="3"/>
  <c r="Q126" i="2"/>
  <c r="Q114" i="2"/>
  <c r="Q113" i="2"/>
  <c r="M113" i="2" s="1"/>
  <c r="Q112" i="2"/>
  <c r="M112" i="2" s="1"/>
  <c r="Q110" i="2"/>
  <c r="Q109" i="2"/>
  <c r="Q108" i="2"/>
  <c r="Q115" i="2" s="1"/>
  <c r="Q107" i="2"/>
  <c r="Q100" i="2"/>
  <c r="Q98" i="2"/>
  <c r="M98" i="2" s="1"/>
  <c r="Q97" i="2"/>
  <c r="Q94" i="2"/>
  <c r="Q93" i="2"/>
  <c r="Q92" i="2"/>
  <c r="Q91" i="2"/>
  <c r="Q90" i="2"/>
  <c r="Q89" i="2"/>
  <c r="Q88" i="2"/>
  <c r="Q87" i="2"/>
  <c r="Q59" i="2"/>
  <c r="Q47" i="2"/>
  <c r="Q46" i="2"/>
  <c r="M46" i="2"/>
  <c r="Q45" i="2"/>
  <c r="M45" i="2"/>
  <c r="Q44" i="2"/>
  <c r="M44" i="2"/>
  <c r="Q41" i="2"/>
  <c r="Q40" i="2"/>
  <c r="Q39" i="2"/>
  <c r="Q38" i="2"/>
  <c r="Q37" i="2"/>
  <c r="Q29" i="2"/>
  <c r="M29" i="2" s="1"/>
  <c r="Q28" i="2"/>
  <c r="Q27" i="2"/>
  <c r="M27" i="2" s="1"/>
  <c r="Q26" i="2"/>
  <c r="M26" i="2" s="1"/>
  <c r="Q23" i="2"/>
  <c r="Q22" i="2"/>
  <c r="Q21" i="2"/>
  <c r="Q20" i="2"/>
  <c r="Q19" i="2"/>
  <c r="Q18" i="2"/>
  <c r="Q17" i="2"/>
  <c r="Q16" i="2"/>
  <c r="H123" i="2"/>
  <c r="H112" i="2"/>
  <c r="H111" i="2"/>
  <c r="D111" i="2"/>
  <c r="H110" i="2"/>
  <c r="D110" i="2" s="1"/>
  <c r="H108" i="2"/>
  <c r="H107" i="2"/>
  <c r="H106" i="2"/>
  <c r="H105" i="2"/>
  <c r="H98" i="2"/>
  <c r="H97" i="2"/>
  <c r="D97" i="2" s="1"/>
  <c r="H96" i="2"/>
  <c r="H93" i="2"/>
  <c r="H92" i="2"/>
  <c r="H91" i="2"/>
  <c r="H90" i="2"/>
  <c r="H89" i="2"/>
  <c r="H88" i="2"/>
  <c r="H87" i="2"/>
  <c r="H86" i="2"/>
  <c r="H94" i="2" s="1"/>
  <c r="H58" i="2"/>
  <c r="H47" i="2"/>
  <c r="H46" i="2"/>
  <c r="D46" i="2"/>
  <c r="H45" i="2"/>
  <c r="D45" i="2"/>
  <c r="H44" i="2"/>
  <c r="D44" i="2"/>
  <c r="H41" i="2"/>
  <c r="H40" i="2"/>
  <c r="H39" i="2"/>
  <c r="H38" i="2"/>
  <c r="H37" i="2"/>
  <c r="H36" i="2"/>
  <c r="H48" i="2" s="1"/>
  <c r="H59" i="2" s="1"/>
  <c r="H29" i="2"/>
  <c r="D29" i="2"/>
  <c r="H28" i="2"/>
  <c r="H27" i="2"/>
  <c r="D27" i="2" s="1"/>
  <c r="H26" i="2"/>
  <c r="D26" i="2" s="1"/>
  <c r="H23" i="2"/>
  <c r="H22" i="2"/>
  <c r="H21" i="2"/>
  <c r="H20" i="2"/>
  <c r="H19" i="2"/>
  <c r="H18" i="2"/>
  <c r="H17" i="2"/>
  <c r="H16" i="2"/>
  <c r="Q127" i="1"/>
  <c r="Q115" i="1"/>
  <c r="Q114" i="1"/>
  <c r="M114" i="1" s="1"/>
  <c r="Q113" i="1"/>
  <c r="M113" i="1" s="1"/>
  <c r="Q111" i="1"/>
  <c r="Q110" i="1"/>
  <c r="Q109" i="1"/>
  <c r="Q108" i="1"/>
  <c r="Q101" i="1"/>
  <c r="Q99" i="1"/>
  <c r="M99" i="1" s="1"/>
  <c r="Q98" i="1"/>
  <c r="Q95" i="1"/>
  <c r="Q94" i="1"/>
  <c r="Q93" i="1"/>
  <c r="Q92" i="1"/>
  <c r="Q91" i="1"/>
  <c r="Q90" i="1"/>
  <c r="Q89" i="1"/>
  <c r="Q88" i="1"/>
  <c r="Q60" i="1"/>
  <c r="Q48" i="1"/>
  <c r="Q47" i="1"/>
  <c r="M47" i="1" s="1"/>
  <c r="Q46" i="1"/>
  <c r="M46" i="1" s="1"/>
  <c r="Q45" i="1"/>
  <c r="M45" i="1" s="1"/>
  <c r="Q42" i="1"/>
  <c r="Q41" i="1"/>
  <c r="Q40" i="1"/>
  <c r="Q39" i="1"/>
  <c r="Q38" i="1"/>
  <c r="Q37" i="1"/>
  <c r="Q29" i="1"/>
  <c r="M29" i="1" s="1"/>
  <c r="Q28" i="1"/>
  <c r="Q27" i="1"/>
  <c r="M27" i="1" s="1"/>
  <c r="Q26" i="1"/>
  <c r="M26" i="1" s="1"/>
  <c r="Q23" i="1"/>
  <c r="Q22" i="1"/>
  <c r="Q21" i="1"/>
  <c r="Q20" i="1"/>
  <c r="Q19" i="1"/>
  <c r="Q18" i="1"/>
  <c r="Q17" i="1"/>
  <c r="Q16" i="1"/>
  <c r="H123" i="1"/>
  <c r="H112" i="1"/>
  <c r="H111" i="1"/>
  <c r="D111" i="1" s="1"/>
  <c r="H110" i="1"/>
  <c r="D110" i="1"/>
  <c r="H108" i="1"/>
  <c r="H107" i="1"/>
  <c r="H106" i="1"/>
  <c r="H105" i="1"/>
  <c r="H113" i="1" s="1"/>
  <c r="H124" i="1" s="1"/>
  <c r="H98" i="1"/>
  <c r="H97" i="1"/>
  <c r="D97" i="1" s="1"/>
  <c r="H96" i="1"/>
  <c r="H93" i="1"/>
  <c r="H92" i="1"/>
  <c r="H91" i="1"/>
  <c r="H90" i="1"/>
  <c r="H89" i="1"/>
  <c r="H88" i="1"/>
  <c r="H87" i="1"/>
  <c r="H86" i="1"/>
  <c r="H58" i="1"/>
  <c r="H47" i="1"/>
  <c r="H46" i="1"/>
  <c r="D46" i="1" s="1"/>
  <c r="H45" i="1"/>
  <c r="D45" i="1" s="1"/>
  <c r="H44" i="1"/>
  <c r="D44" i="1" s="1"/>
  <c r="H41" i="1"/>
  <c r="H40" i="1"/>
  <c r="H39" i="1"/>
  <c r="H38" i="1"/>
  <c r="H37" i="1"/>
  <c r="H36" i="1"/>
  <c r="H48" i="1" s="1"/>
  <c r="H59" i="1" s="1"/>
  <c r="H29" i="1"/>
  <c r="D29" i="1" s="1"/>
  <c r="H28" i="1"/>
  <c r="H27" i="1"/>
  <c r="D27" i="1" s="1"/>
  <c r="H26" i="1"/>
  <c r="D26" i="1" s="1"/>
  <c r="H23" i="1"/>
  <c r="H22" i="1"/>
  <c r="H21" i="1"/>
  <c r="H20" i="1"/>
  <c r="H19" i="1"/>
  <c r="H18" i="1"/>
  <c r="H17" i="1"/>
  <c r="H16" i="1"/>
  <c r="Q24" i="6" l="1"/>
  <c r="Q34" i="6" s="1"/>
  <c r="H24" i="6"/>
  <c r="H33" i="6" s="1"/>
  <c r="H60" i="6" s="1"/>
  <c r="H113" i="6"/>
  <c r="H124" i="6" s="1"/>
  <c r="Q96" i="6"/>
  <c r="Q105" i="6" s="1"/>
  <c r="Q129" i="6" s="1"/>
  <c r="H94" i="6"/>
  <c r="H102" i="6" s="1"/>
  <c r="H125" i="6" s="1"/>
  <c r="Q49" i="6"/>
  <c r="Q61" i="6" s="1"/>
  <c r="H48" i="6"/>
  <c r="H59" i="6" s="1"/>
  <c r="Q24" i="5"/>
  <c r="Q34" i="5" s="1"/>
  <c r="H24" i="5"/>
  <c r="H33" i="5" s="1"/>
  <c r="H60" i="5" s="1"/>
  <c r="H113" i="5"/>
  <c r="H124" i="5" s="1"/>
  <c r="Q116" i="5"/>
  <c r="Q128" i="5" s="1"/>
  <c r="Q96" i="5"/>
  <c r="Q105" i="5" s="1"/>
  <c r="Q129" i="5" s="1"/>
  <c r="H94" i="5"/>
  <c r="H102" i="5" s="1"/>
  <c r="H125" i="5" s="1"/>
  <c r="H48" i="4"/>
  <c r="H59" i="4" s="1"/>
  <c r="Q49" i="4"/>
  <c r="Q61" i="4" s="1"/>
  <c r="H24" i="4"/>
  <c r="H33" i="4" s="1"/>
  <c r="H60" i="4" s="1"/>
  <c r="Q24" i="4"/>
  <c r="Q34" i="4" s="1"/>
  <c r="Q62" i="4" s="1"/>
  <c r="Q116" i="4"/>
  <c r="Q128" i="4" s="1"/>
  <c r="H94" i="4"/>
  <c r="H102" i="4" s="1"/>
  <c r="H125" i="4" s="1"/>
  <c r="Q96" i="4"/>
  <c r="Q105" i="4" s="1"/>
  <c r="Q129" i="4" s="1"/>
  <c r="Q24" i="3"/>
  <c r="Q34" i="3" s="1"/>
  <c r="H24" i="3"/>
  <c r="H33" i="3" s="1"/>
  <c r="H60" i="3" s="1"/>
  <c r="H113" i="3"/>
  <c r="H124" i="3" s="1"/>
  <c r="Q116" i="3"/>
  <c r="Q128" i="3" s="1"/>
  <c r="H94" i="3"/>
  <c r="H102" i="3" s="1"/>
  <c r="H125" i="3" s="1"/>
  <c r="Q96" i="3"/>
  <c r="Q105" i="3" s="1"/>
  <c r="Q129" i="3" s="1"/>
  <c r="Q48" i="2"/>
  <c r="Q60" i="2" s="1"/>
  <c r="Q127" i="2"/>
  <c r="H24" i="2"/>
  <c r="H33" i="2" s="1"/>
  <c r="H113" i="2"/>
  <c r="H124" i="2" s="1"/>
  <c r="Q24" i="2"/>
  <c r="Q34" i="2" s="1"/>
  <c r="Q61" i="2" s="1"/>
  <c r="H102" i="2"/>
  <c r="Q95" i="2"/>
  <c r="Q104" i="2" s="1"/>
  <c r="Q128" i="2" s="1"/>
  <c r="Q24" i="1"/>
  <c r="Q34" i="1" s="1"/>
  <c r="Q96" i="1"/>
  <c r="Q105" i="1" s="1"/>
  <c r="H24" i="1"/>
  <c r="H33" i="1" s="1"/>
  <c r="H60" i="1" s="1"/>
  <c r="H94" i="1"/>
  <c r="H102" i="1" s="1"/>
  <c r="H125" i="1" s="1"/>
  <c r="Q49" i="1"/>
  <c r="Q61" i="1" s="1"/>
  <c r="Q116" i="1"/>
  <c r="Q128" i="1" s="1"/>
  <c r="Q62" i="5"/>
  <c r="Q62" i="3"/>
  <c r="H60" i="2"/>
  <c r="Q62" i="6" l="1"/>
  <c r="H125" i="2"/>
  <c r="Q129" i="1"/>
  <c r="Q62" i="1"/>
</calcChain>
</file>

<file path=xl/sharedStrings.xml><?xml version="1.0" encoding="utf-8"?>
<sst xmlns="http://schemas.openxmlformats.org/spreadsheetml/2006/main" count="4370" uniqueCount="100">
  <si>
    <t>Malkekøer st race med opdræt</t>
  </si>
  <si>
    <t>Kalkulebeskrivelse:</t>
  </si>
  <si>
    <t>Kvægkalkuler</t>
  </si>
  <si>
    <t>Kalkulen gælder for:</t>
  </si>
  <si>
    <t>2022</t>
  </si>
  <si>
    <t>Produktionsform:</t>
  </si>
  <si>
    <t>Konventionel</t>
  </si>
  <si>
    <t>Ydelsesniveau:</t>
  </si>
  <si>
    <t>9000 EKM (8500 før 2019)</t>
  </si>
  <si>
    <t>Foderplan:</t>
  </si>
  <si>
    <t>1</t>
  </si>
  <si>
    <t>Emne</t>
  </si>
  <si>
    <t>Kvantum 2</t>
  </si>
  <si>
    <t/>
  </si>
  <si>
    <t>Pris 2</t>
  </si>
  <si>
    <t>Kvantum</t>
  </si>
  <si>
    <t>Pris</t>
  </si>
  <si>
    <t>Beløb</t>
  </si>
  <si>
    <t>Udbytte</t>
  </si>
  <si>
    <t>Produceret mælk kg</t>
  </si>
  <si>
    <t>Leveret mælk kg</t>
  </si>
  <si>
    <t>Fedtprocent</t>
  </si>
  <si>
    <t>Proteinprocent</t>
  </si>
  <si>
    <t>Råvareværdi</t>
  </si>
  <si>
    <t>Fe</t>
  </si>
  <si>
    <t>Kg</t>
  </si>
  <si>
    <t>Kvalitetstillæg</t>
  </si>
  <si>
    <t>Logistiktillæg</t>
  </si>
  <si>
    <t>Diverse tillæg</t>
  </si>
  <si>
    <t>Kvalitetsprogramtillæg</t>
  </si>
  <si>
    <t>Produktionsafgift</t>
  </si>
  <si>
    <t>Efterbetaling mv</t>
  </si>
  <si>
    <t>Enh</t>
  </si>
  <si>
    <t>Overført sødmælk til kalve</t>
  </si>
  <si>
    <t>Mælk salg i alt</t>
  </si>
  <si>
    <t>Dyreomsætning</t>
  </si>
  <si>
    <t>Salg af køer til slagtning</t>
  </si>
  <si>
    <t>Stk</t>
  </si>
  <si>
    <t>Salg af kvier til slagtning</t>
  </si>
  <si>
    <t>Salg af tyrekalve til levebrug</t>
  </si>
  <si>
    <t>Slagtepræmie</t>
  </si>
  <si>
    <t>Besætningsforskydning</t>
  </si>
  <si>
    <t>Bruttoudbytte i alt</t>
  </si>
  <si>
    <t>Stykomkostninger</t>
  </si>
  <si>
    <t>Kraftfoder, lavpct.</t>
  </si>
  <si>
    <t>Sojaskrå</t>
  </si>
  <si>
    <t>Rapskager</t>
  </si>
  <si>
    <t>Byg køb</t>
  </si>
  <si>
    <t>Kalvestarterblanding</t>
  </si>
  <si>
    <t>Sødmælk til kalve</t>
  </si>
  <si>
    <t>Mineralblandinger køer</t>
  </si>
  <si>
    <t>Mineralblandinger kvier</t>
  </si>
  <si>
    <t>Majsensilage</t>
  </si>
  <si>
    <t>FEN</t>
  </si>
  <si>
    <t>Afgræsning</t>
  </si>
  <si>
    <t>Græsensilage</t>
  </si>
  <si>
    <t>Halm foder, hjemmeavlet</t>
  </si>
  <si>
    <t>Foderomkostninger i alt</t>
  </si>
  <si>
    <t>Daka</t>
  </si>
  <si>
    <t>Dyrlæge</t>
  </si>
  <si>
    <t>Avlsomkostninger</t>
  </si>
  <si>
    <t>RYK omkostninger</t>
  </si>
  <si>
    <t>Produktionsrådgivning</t>
  </si>
  <si>
    <t>Klovbeskæring</t>
  </si>
  <si>
    <t>Halm strøelse</t>
  </si>
  <si>
    <t>Diverse omkostninger</t>
  </si>
  <si>
    <t>Øvrige omkostninger i alt</t>
  </si>
  <si>
    <t>Stykomkostninger i alt</t>
  </si>
  <si>
    <t>Dækningsbidrag pr. årsko</t>
  </si>
  <si>
    <t>CO2 ækv. pr. kg EKM</t>
  </si>
  <si>
    <t>Konventionel råvareværdi ved 4,20 % fedt og 3,40 % protein</t>
  </si>
  <si>
    <t>Foderplan 1: 2/3 majs og 1/3 græsensilage</t>
  </si>
  <si>
    <t>Leverede mælkemængder er produceret mælk - forbrug til kalve og frasort. på ialt 5% enh.</t>
  </si>
  <si>
    <t>Foderforbrug er opgjort i NorFor FE</t>
  </si>
  <si>
    <t>- Ajourført: 29. september 2022</t>
  </si>
  <si>
    <t>Malkekøer st race uden opdræt</t>
  </si>
  <si>
    <t>Køb af kælve kvier</t>
  </si>
  <si>
    <t>Overført spædkalve</t>
  </si>
  <si>
    <t>Kraftfoder, lav pct.</t>
  </si>
  <si>
    <t>Kalkulen er udlæst med beregningsformler. Resultaterne kan afvige fra visningen</t>
  </si>
  <si>
    <t>i FarmtalOnline pga. afrundinger</t>
  </si>
  <si>
    <t>Prognosepriserne/Budgetkalkulerne må KUN videregives til kolleger,</t>
  </si>
  <si>
    <t>landmænd og finansielle samarbejdspartnere.</t>
  </si>
  <si>
    <t>2023</t>
  </si>
  <si>
    <t>Kopræmie</t>
  </si>
  <si>
    <t>Rapsskrå</t>
  </si>
  <si>
    <t>Medicin</t>
  </si>
  <si>
    <t>2</t>
  </si>
  <si>
    <t>Foderplan 1: 1/3 majs og 2/3 græsensilage</t>
  </si>
  <si>
    <t>11000 EKM pr. årsko (fra 2019)</t>
  </si>
  <si>
    <t>13000 EKM pr. årsko (fra 2019)</t>
  </si>
  <si>
    <t>Udgiver:</t>
  </si>
  <si>
    <t>SEGES Innovation P/S</t>
  </si>
  <si>
    <t xml:space="preserve">Regneark med budgetkalkuler </t>
  </si>
  <si>
    <t>Udgivelsesdato:</t>
  </si>
  <si>
    <t>Forfatter:</t>
  </si>
  <si>
    <t xml:space="preserve">Karen Jørgensen </t>
  </si>
  <si>
    <t>Version:</t>
  </si>
  <si>
    <t>Ansvar:</t>
  </si>
  <si>
    <t>Se vilkår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</si>
</sst>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#,##0.0_ ;\-#,##0.0\ "/>
    <numFmt numFmtId="166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2" fillId="0" borderId="0" xfId="0" applyFont="1"/>
    <xf numFmtId="0" fontId="3" fillId="0" borderId="0" xfId="0" applyFont="1" applyBorder="1"/>
    <xf numFmtId="164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2" fillId="0" borderId="1" xfId="0" applyFont="1" applyBorder="1" applyAlignment="1"/>
    <xf numFmtId="164" fontId="2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2" fillId="3" borderId="0" xfId="0" applyFont="1" applyFill="1"/>
    <xf numFmtId="0" fontId="0" fillId="0" borderId="3" xfId="0" applyBorder="1"/>
    <xf numFmtId="0" fontId="6" fillId="0" borderId="3" xfId="0" applyFont="1" applyBorder="1"/>
    <xf numFmtId="0" fontId="6" fillId="0" borderId="4" xfId="0" applyFont="1" applyBorder="1" applyAlignment="1">
      <alignment horizontal="left" vertical="top" wrapText="1"/>
    </xf>
    <xf numFmtId="14" fontId="6" fillId="0" borderId="3" xfId="0" applyNumberFormat="1" applyFont="1" applyBorder="1" applyAlignment="1">
      <alignment horizontal="left"/>
    </xf>
    <xf numFmtId="0" fontId="5" fillId="0" borderId="3" xfId="1" applyFill="1" applyBorder="1" applyAlignment="1" applyProtection="1">
      <protection locked="0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2</xdr:row>
      <xdr:rowOff>161925</xdr:rowOff>
    </xdr:from>
    <xdr:to>
      <xdr:col>3</xdr:col>
      <xdr:colOff>3316133</xdr:colOff>
      <xdr:row>4</xdr:row>
      <xdr:rowOff>159975</xdr:rowOff>
    </xdr:to>
    <xdr:pic>
      <xdr:nvPicPr>
        <xdr:cNvPr id="2" name="Pladsholder til billede 7">
          <a:extLst>
            <a:ext uri="{FF2B5EF4-FFF2-40B4-BE49-F238E27FC236}">
              <a16:creationId xmlns:a16="http://schemas.microsoft.com/office/drawing/2014/main" id="{0B28189A-1D16-44ED-A1AA-DAFC38DF9798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" r="48"/>
        <a:stretch>
          <a:fillRect/>
        </a:stretch>
      </xdr:blipFill>
      <xdr:spPr>
        <a:xfrm>
          <a:off x="3429000" y="546100"/>
          <a:ext cx="2963708" cy="37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landbrugsinfo.dk/public/2/1/8/abonnement_om_landbrugsinf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5EA7E-DD2C-43FD-9AF5-565AA4B7F87C}">
  <dimension ref="B3:E31"/>
  <sheetViews>
    <sheetView showGridLines="0" tabSelected="1" workbookViewId="0">
      <selection activeCell="I12" sqref="I12"/>
    </sheetView>
  </sheetViews>
  <sheetFormatPr defaultRowHeight="15" x14ac:dyDescent="0.25"/>
  <cols>
    <col min="2" max="2" width="4.7109375" customWidth="1"/>
    <col min="3" max="3" width="32.140625" customWidth="1"/>
    <col min="4" max="4" width="62.28515625" customWidth="1"/>
    <col min="5" max="5" width="3.140625" customWidth="1"/>
  </cols>
  <sheetData>
    <row r="3" spans="2:5" x14ac:dyDescent="0.25">
      <c r="B3" s="19"/>
      <c r="C3" s="19"/>
      <c r="D3" s="19"/>
      <c r="E3" s="19"/>
    </row>
    <row r="4" spans="2:5" x14ac:dyDescent="0.25">
      <c r="B4" s="19"/>
      <c r="C4" s="19"/>
      <c r="D4" s="19"/>
      <c r="E4" s="19"/>
    </row>
    <row r="5" spans="2:5" x14ac:dyDescent="0.25">
      <c r="B5" s="19"/>
      <c r="C5" s="19"/>
      <c r="D5" s="19"/>
      <c r="E5" s="19"/>
    </row>
    <row r="6" spans="2:5" x14ac:dyDescent="0.25">
      <c r="B6" s="19"/>
      <c r="C6" s="19"/>
      <c r="D6" s="19"/>
      <c r="E6" s="19"/>
    </row>
    <row r="7" spans="2:5" x14ac:dyDescent="0.25">
      <c r="B7" s="19"/>
      <c r="C7" s="20" t="s">
        <v>91</v>
      </c>
      <c r="D7" s="21" t="s">
        <v>92</v>
      </c>
      <c r="E7" s="19"/>
    </row>
    <row r="8" spans="2:5" x14ac:dyDescent="0.25">
      <c r="B8" s="19"/>
      <c r="C8" s="21"/>
      <c r="D8" s="22" t="s">
        <v>93</v>
      </c>
      <c r="E8" s="19"/>
    </row>
    <row r="9" spans="2:5" x14ac:dyDescent="0.25">
      <c r="B9" s="19"/>
      <c r="C9" s="21" t="s">
        <v>94</v>
      </c>
      <c r="D9" s="23">
        <v>44915</v>
      </c>
      <c r="E9" s="19"/>
    </row>
    <row r="10" spans="2:5" x14ac:dyDescent="0.25">
      <c r="B10" s="19"/>
      <c r="C10" s="21" t="s">
        <v>95</v>
      </c>
      <c r="D10" s="21" t="s">
        <v>96</v>
      </c>
      <c r="E10" s="19"/>
    </row>
    <row r="11" spans="2:5" x14ac:dyDescent="0.25">
      <c r="B11" s="19"/>
      <c r="C11" s="21" t="s">
        <v>97</v>
      </c>
      <c r="D11" s="21"/>
      <c r="E11" s="19"/>
    </row>
    <row r="12" spans="2:5" x14ac:dyDescent="0.25">
      <c r="B12" s="19"/>
      <c r="C12" s="21" t="s">
        <v>98</v>
      </c>
      <c r="D12" s="24" t="s">
        <v>99</v>
      </c>
      <c r="E12" s="19"/>
    </row>
    <row r="13" spans="2:5" x14ac:dyDescent="0.25">
      <c r="B13" s="19"/>
      <c r="C13" s="19"/>
      <c r="D13" s="19"/>
      <c r="E13" s="19"/>
    </row>
    <row r="14" spans="2:5" x14ac:dyDescent="0.25">
      <c r="B14" s="19"/>
      <c r="C14" s="19"/>
      <c r="D14" s="19"/>
      <c r="E14" s="19"/>
    </row>
    <row r="15" spans="2:5" x14ac:dyDescent="0.25">
      <c r="B15" s="19"/>
      <c r="C15" s="19"/>
      <c r="D15" s="19"/>
      <c r="E15" s="19"/>
    </row>
    <row r="16" spans="2:5" x14ac:dyDescent="0.25">
      <c r="B16" s="19"/>
      <c r="C16" s="19"/>
      <c r="D16" s="19"/>
      <c r="E16" s="19"/>
    </row>
    <row r="17" spans="2:5" x14ac:dyDescent="0.25">
      <c r="B17" s="19"/>
      <c r="C17" s="19"/>
      <c r="D17" s="19"/>
      <c r="E17" s="19"/>
    </row>
    <row r="18" spans="2:5" x14ac:dyDescent="0.25">
      <c r="B18" s="19"/>
      <c r="C18" s="19"/>
      <c r="D18" s="19"/>
      <c r="E18" s="19"/>
    </row>
    <row r="19" spans="2:5" x14ac:dyDescent="0.25">
      <c r="B19" s="19"/>
      <c r="C19" s="19"/>
      <c r="D19" s="19"/>
      <c r="E19" s="19"/>
    </row>
    <row r="20" spans="2:5" x14ac:dyDescent="0.25">
      <c r="B20" s="19"/>
      <c r="C20" s="19"/>
      <c r="D20" s="19"/>
      <c r="E20" s="19"/>
    </row>
    <row r="21" spans="2:5" x14ac:dyDescent="0.25">
      <c r="B21" s="19"/>
      <c r="C21" s="19"/>
      <c r="D21" s="19"/>
      <c r="E21" s="19"/>
    </row>
    <row r="22" spans="2:5" x14ac:dyDescent="0.25">
      <c r="B22" s="19"/>
      <c r="C22" s="19"/>
      <c r="D22" s="19"/>
      <c r="E22" s="19"/>
    </row>
    <row r="23" spans="2:5" x14ac:dyDescent="0.25">
      <c r="B23" s="19"/>
      <c r="C23" s="19"/>
      <c r="D23" s="19"/>
      <c r="E23" s="19"/>
    </row>
    <row r="24" spans="2:5" x14ac:dyDescent="0.25">
      <c r="B24" s="19"/>
      <c r="C24" s="19"/>
      <c r="D24" s="19"/>
      <c r="E24" s="19"/>
    </row>
    <row r="25" spans="2:5" x14ac:dyDescent="0.25">
      <c r="B25" s="19"/>
      <c r="C25" s="19"/>
      <c r="D25" s="19"/>
      <c r="E25" s="19"/>
    </row>
    <row r="26" spans="2:5" x14ac:dyDescent="0.25">
      <c r="B26" s="19"/>
      <c r="C26" s="19"/>
      <c r="D26" s="19"/>
      <c r="E26" s="19"/>
    </row>
    <row r="27" spans="2:5" x14ac:dyDescent="0.25">
      <c r="B27" s="19"/>
      <c r="C27" s="19"/>
      <c r="D27" s="19"/>
      <c r="E27" s="19"/>
    </row>
    <row r="28" spans="2:5" x14ac:dyDescent="0.25">
      <c r="B28" s="19"/>
      <c r="C28" s="19"/>
      <c r="D28" s="19"/>
      <c r="E28" s="19"/>
    </row>
    <row r="29" spans="2:5" x14ac:dyDescent="0.25">
      <c r="B29" s="19"/>
      <c r="C29" s="19"/>
      <c r="D29" s="19"/>
      <c r="E29" s="19"/>
    </row>
    <row r="30" spans="2:5" x14ac:dyDescent="0.25">
      <c r="B30" s="19"/>
      <c r="C30" s="19"/>
      <c r="D30" s="19"/>
      <c r="E30" s="19"/>
    </row>
    <row r="31" spans="2:5" x14ac:dyDescent="0.25">
      <c r="B31" s="19"/>
      <c r="C31" s="19"/>
      <c r="D31" s="19"/>
      <c r="E31" s="19"/>
    </row>
  </sheetData>
  <hyperlinks>
    <hyperlink ref="D12" r:id="rId1" xr:uid="{46620F6F-8B89-4B7B-8AF8-FB90FEC791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1"/>
  <sheetViews>
    <sheetView topLeftCell="B1" workbookViewId="0">
      <selection activeCell="S1" sqref="S1:Z1048576"/>
    </sheetView>
  </sheetViews>
  <sheetFormatPr defaultRowHeight="15" x14ac:dyDescent="0.25"/>
  <cols>
    <col min="1" max="1" width="30" customWidth="1"/>
    <col min="2" max="2" width="11" customWidth="1"/>
    <col min="3" max="3" width="5" customWidth="1"/>
    <col min="4" max="4" width="6" customWidth="1"/>
    <col min="5" max="5" width="11" customWidth="1"/>
    <col min="6" max="6" width="5" customWidth="1"/>
    <col min="7" max="7" width="6" customWidth="1"/>
    <col min="8" max="8" width="11" customWidth="1"/>
    <col min="10" max="10" width="30" customWidth="1"/>
    <col min="11" max="11" width="11" customWidth="1"/>
    <col min="12" max="12" width="5" customWidth="1"/>
    <col min="13" max="13" width="6" customWidth="1"/>
    <col min="14" max="14" width="11" customWidth="1"/>
    <col min="15" max="15" width="5" customWidth="1"/>
    <col min="16" max="16" width="6" customWidth="1"/>
    <col min="17" max="17" width="11" customWidth="1"/>
  </cols>
  <sheetData>
    <row r="1" spans="1:17" x14ac:dyDescent="0.25">
      <c r="A1" t="s">
        <v>0</v>
      </c>
      <c r="J1" t="s">
        <v>0</v>
      </c>
    </row>
    <row r="2" spans="1:17" x14ac:dyDescent="0.25">
      <c r="A2" s="1" t="s">
        <v>1</v>
      </c>
      <c r="B2" s="1" t="s">
        <v>2</v>
      </c>
      <c r="J2" s="12" t="s">
        <v>1</v>
      </c>
      <c r="K2" s="12" t="s">
        <v>2</v>
      </c>
    </row>
    <row r="3" spans="1:17" x14ac:dyDescent="0.25">
      <c r="A3" s="1" t="s">
        <v>3</v>
      </c>
      <c r="B3" s="1" t="s">
        <v>4</v>
      </c>
      <c r="J3" s="12" t="s">
        <v>3</v>
      </c>
      <c r="K3" s="12" t="s">
        <v>83</v>
      </c>
    </row>
    <row r="4" spans="1:17" x14ac:dyDescent="0.25">
      <c r="A4" s="1" t="s">
        <v>5</v>
      </c>
      <c r="B4" s="1" t="s">
        <v>6</v>
      </c>
      <c r="J4" s="12" t="s">
        <v>5</v>
      </c>
      <c r="K4" s="12" t="s">
        <v>6</v>
      </c>
    </row>
    <row r="5" spans="1:17" x14ac:dyDescent="0.25">
      <c r="A5" s="1" t="s">
        <v>7</v>
      </c>
      <c r="B5" s="1" t="s">
        <v>8</v>
      </c>
      <c r="J5" s="12" t="s">
        <v>7</v>
      </c>
      <c r="K5" s="12" t="s">
        <v>8</v>
      </c>
    </row>
    <row r="6" spans="1:17" x14ac:dyDescent="0.25">
      <c r="A6" s="1" t="s">
        <v>9</v>
      </c>
      <c r="B6" s="1" t="s">
        <v>10</v>
      </c>
      <c r="J6" s="12" t="s">
        <v>9</v>
      </c>
      <c r="K6" s="12" t="s">
        <v>10</v>
      </c>
    </row>
    <row r="8" spans="1:17" x14ac:dyDescent="0.25">
      <c r="A8" s="5" t="s">
        <v>11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13</v>
      </c>
      <c r="G8" s="6" t="s">
        <v>16</v>
      </c>
      <c r="H8" s="6" t="s">
        <v>17</v>
      </c>
      <c r="J8" s="5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13</v>
      </c>
      <c r="P8" s="6" t="s">
        <v>16</v>
      </c>
      <c r="Q8" s="6" t="s">
        <v>17</v>
      </c>
    </row>
    <row r="9" spans="1:17" x14ac:dyDescent="0.25">
      <c r="A9" s="7" t="s">
        <v>18</v>
      </c>
      <c r="B9" s="8"/>
      <c r="C9" s="10" t="s">
        <v>13</v>
      </c>
      <c r="D9" s="8"/>
      <c r="E9" s="8"/>
      <c r="F9" s="10" t="s">
        <v>13</v>
      </c>
      <c r="G9" s="8"/>
      <c r="H9" s="8"/>
      <c r="J9" s="13" t="s">
        <v>18</v>
      </c>
      <c r="K9" s="8"/>
      <c r="L9" s="14" t="s">
        <v>13</v>
      </c>
      <c r="M9" s="8"/>
      <c r="N9" s="8"/>
      <c r="O9" s="14" t="s">
        <v>13</v>
      </c>
      <c r="P9" s="8"/>
      <c r="Q9" s="8"/>
    </row>
    <row r="10" spans="1:17" x14ac:dyDescent="0.25">
      <c r="A10" s="11" t="s">
        <v>19</v>
      </c>
      <c r="B10" s="2"/>
      <c r="C10" s="10" t="s">
        <v>13</v>
      </c>
      <c r="D10" s="2"/>
      <c r="E10" s="2">
        <v>8800</v>
      </c>
      <c r="F10" s="10" t="s">
        <v>13</v>
      </c>
      <c r="G10" s="2"/>
      <c r="H10" s="2"/>
      <c r="J10" s="15" t="s">
        <v>19</v>
      </c>
      <c r="K10" s="16"/>
      <c r="L10" s="14" t="s">
        <v>13</v>
      </c>
      <c r="M10" s="16"/>
      <c r="N10" s="16">
        <v>8800</v>
      </c>
      <c r="O10" s="14" t="s">
        <v>13</v>
      </c>
      <c r="P10" s="16"/>
      <c r="Q10" s="16"/>
    </row>
    <row r="11" spans="1:17" x14ac:dyDescent="0.25">
      <c r="A11" s="11" t="s">
        <v>20</v>
      </c>
      <c r="B11" s="2"/>
      <c r="C11" s="10" t="s">
        <v>13</v>
      </c>
      <c r="D11" s="2"/>
      <c r="E11" s="2">
        <v>8350</v>
      </c>
      <c r="F11" s="10" t="s">
        <v>13</v>
      </c>
      <c r="G11" s="2"/>
      <c r="H11" s="2"/>
      <c r="J11" s="15" t="s">
        <v>20</v>
      </c>
      <c r="K11" s="16"/>
      <c r="L11" s="14" t="s">
        <v>13</v>
      </c>
      <c r="M11" s="16"/>
      <c r="N11" s="16">
        <v>8350</v>
      </c>
      <c r="O11" s="14" t="s">
        <v>13</v>
      </c>
      <c r="P11" s="16"/>
      <c r="Q11" s="16"/>
    </row>
    <row r="12" spans="1:17" x14ac:dyDescent="0.25">
      <c r="A12" s="11" t="s">
        <v>13</v>
      </c>
      <c r="B12" s="2"/>
      <c r="C12" s="10" t="s">
        <v>13</v>
      </c>
      <c r="D12" s="2"/>
      <c r="E12" s="2"/>
      <c r="F12" s="10" t="s">
        <v>13</v>
      </c>
      <c r="G12" s="2"/>
      <c r="H12" s="2"/>
      <c r="J12" s="15" t="s">
        <v>13</v>
      </c>
      <c r="K12" s="16"/>
      <c r="L12" s="14" t="s">
        <v>13</v>
      </c>
      <c r="M12" s="16"/>
      <c r="N12" s="16"/>
      <c r="O12" s="14" t="s">
        <v>13</v>
      </c>
      <c r="P12" s="16"/>
      <c r="Q12" s="16"/>
    </row>
    <row r="13" spans="1:17" x14ac:dyDescent="0.25">
      <c r="A13" s="11" t="s">
        <v>21</v>
      </c>
      <c r="B13" s="2"/>
      <c r="C13" s="10" t="s">
        <v>13</v>
      </c>
      <c r="D13" s="2"/>
      <c r="E13" s="4">
        <v>4.2</v>
      </c>
      <c r="F13" s="10" t="s">
        <v>13</v>
      </c>
      <c r="G13" s="4"/>
      <c r="H13" s="2"/>
      <c r="J13" s="15" t="s">
        <v>21</v>
      </c>
      <c r="K13" s="16"/>
      <c r="L13" s="14" t="s">
        <v>13</v>
      </c>
      <c r="M13" s="16"/>
      <c r="N13" s="17">
        <v>4.2</v>
      </c>
      <c r="O13" s="14" t="s">
        <v>13</v>
      </c>
      <c r="P13" s="17"/>
      <c r="Q13" s="16"/>
    </row>
    <row r="14" spans="1:17" x14ac:dyDescent="0.25">
      <c r="A14" s="11" t="s">
        <v>22</v>
      </c>
      <c r="B14" s="2"/>
      <c r="C14" s="10" t="s">
        <v>13</v>
      </c>
      <c r="D14" s="2"/>
      <c r="E14" s="4">
        <v>3.4</v>
      </c>
      <c r="F14" s="10" t="s">
        <v>13</v>
      </c>
      <c r="G14" s="4"/>
      <c r="H14" s="2"/>
      <c r="J14" s="15" t="s">
        <v>22</v>
      </c>
      <c r="K14" s="16"/>
      <c r="L14" s="14" t="s">
        <v>13</v>
      </c>
      <c r="M14" s="16"/>
      <c r="N14" s="17">
        <v>3.4</v>
      </c>
      <c r="O14" s="14" t="s">
        <v>13</v>
      </c>
      <c r="P14" s="17"/>
      <c r="Q14" s="16"/>
    </row>
    <row r="15" spans="1:17" x14ac:dyDescent="0.25">
      <c r="A15" s="11" t="s">
        <v>13</v>
      </c>
      <c r="B15" s="2"/>
      <c r="C15" s="10" t="s">
        <v>13</v>
      </c>
      <c r="D15" s="2"/>
      <c r="E15" s="2"/>
      <c r="F15" s="10" t="s">
        <v>13</v>
      </c>
      <c r="G15" s="2"/>
      <c r="H15" s="2"/>
      <c r="J15" s="15" t="s">
        <v>13</v>
      </c>
      <c r="K15" s="16"/>
      <c r="L15" s="14" t="s">
        <v>13</v>
      </c>
      <c r="M15" s="16"/>
      <c r="N15" s="16"/>
      <c r="O15" s="14" t="s">
        <v>13</v>
      </c>
      <c r="P15" s="16"/>
      <c r="Q15" s="16"/>
    </row>
    <row r="16" spans="1:17" x14ac:dyDescent="0.25">
      <c r="A16" s="11" t="s">
        <v>23</v>
      </c>
      <c r="B16" s="2"/>
      <c r="C16" s="10" t="s">
        <v>24</v>
      </c>
      <c r="D16" s="2"/>
      <c r="E16" s="2">
        <v>8350</v>
      </c>
      <c r="F16" s="10" t="s">
        <v>25</v>
      </c>
      <c r="G16" s="4">
        <v>3.4725350000000001</v>
      </c>
      <c r="H16" s="2">
        <f t="shared" ref="H16:H23" si="0">E16*G16</f>
        <v>28995.667250000002</v>
      </c>
      <c r="J16" s="15" t="s">
        <v>23</v>
      </c>
      <c r="K16" s="16"/>
      <c r="L16" s="14" t="s">
        <v>24</v>
      </c>
      <c r="M16" s="16"/>
      <c r="N16" s="16">
        <v>8350</v>
      </c>
      <c r="O16" s="14" t="s">
        <v>25</v>
      </c>
      <c r="P16" s="17">
        <v>3.2911299999999999</v>
      </c>
      <c r="Q16" s="16">
        <f t="shared" ref="Q16:Q23" si="1">N16*P16</f>
        <v>27480.9355</v>
      </c>
    </row>
    <row r="17" spans="1:17" x14ac:dyDescent="0.25">
      <c r="A17" s="11" t="s">
        <v>26</v>
      </c>
      <c r="B17" s="2"/>
      <c r="C17" s="10" t="s">
        <v>24</v>
      </c>
      <c r="D17" s="2"/>
      <c r="E17" s="2">
        <v>8350</v>
      </c>
      <c r="F17" s="10" t="s">
        <v>25</v>
      </c>
      <c r="G17" s="4">
        <v>0.1111225</v>
      </c>
      <c r="H17" s="2">
        <f t="shared" si="0"/>
        <v>927.87287500000002</v>
      </c>
      <c r="J17" s="15" t="s">
        <v>26</v>
      </c>
      <c r="K17" s="16"/>
      <c r="L17" s="14" t="s">
        <v>24</v>
      </c>
      <c r="M17" s="16"/>
      <c r="N17" s="16">
        <v>8350</v>
      </c>
      <c r="O17" s="14" t="s">
        <v>25</v>
      </c>
      <c r="P17" s="17">
        <v>0.10531749999999999</v>
      </c>
      <c r="Q17" s="16">
        <f t="shared" si="1"/>
        <v>879.40112499999998</v>
      </c>
    </row>
    <row r="18" spans="1:17" x14ac:dyDescent="0.25">
      <c r="A18" s="11" t="s">
        <v>27</v>
      </c>
      <c r="B18" s="2"/>
      <c r="C18" s="10" t="s">
        <v>13</v>
      </c>
      <c r="D18" s="2"/>
      <c r="E18" s="2">
        <v>8350</v>
      </c>
      <c r="F18" s="10" t="s">
        <v>25</v>
      </c>
      <c r="G18" s="4">
        <v>5.0000000000000001E-3</v>
      </c>
      <c r="H18" s="2">
        <f t="shared" si="0"/>
        <v>41.75</v>
      </c>
      <c r="J18" s="15" t="s">
        <v>27</v>
      </c>
      <c r="K18" s="16"/>
      <c r="L18" s="14" t="s">
        <v>13</v>
      </c>
      <c r="M18" s="16"/>
      <c r="N18" s="16">
        <v>8350</v>
      </c>
      <c r="O18" s="14" t="s">
        <v>25</v>
      </c>
      <c r="P18" s="17">
        <v>5.0000000000000001E-3</v>
      </c>
      <c r="Q18" s="16">
        <f t="shared" si="1"/>
        <v>41.75</v>
      </c>
    </row>
    <row r="19" spans="1:17" x14ac:dyDescent="0.25">
      <c r="A19" s="11" t="s">
        <v>28</v>
      </c>
      <c r="B19" s="2"/>
      <c r="C19" s="10" t="s">
        <v>13</v>
      </c>
      <c r="D19" s="2"/>
      <c r="E19" s="2">
        <v>8350</v>
      </c>
      <c r="F19" s="10" t="s">
        <v>25</v>
      </c>
      <c r="G19" s="4">
        <v>0.17627499999999999</v>
      </c>
      <c r="H19" s="2">
        <f t="shared" si="0"/>
        <v>1471.8962499999998</v>
      </c>
      <c r="J19" s="15" t="s">
        <v>28</v>
      </c>
      <c r="K19" s="16"/>
      <c r="L19" s="14" t="s">
        <v>13</v>
      </c>
      <c r="M19" s="16"/>
      <c r="N19" s="16">
        <v>8350</v>
      </c>
      <c r="O19" s="14" t="s">
        <v>25</v>
      </c>
      <c r="P19" s="17">
        <v>0.1825</v>
      </c>
      <c r="Q19" s="16">
        <f t="shared" si="1"/>
        <v>1523.875</v>
      </c>
    </row>
    <row r="20" spans="1:17" x14ac:dyDescent="0.25">
      <c r="A20" s="11" t="s">
        <v>29</v>
      </c>
      <c r="B20" s="2"/>
      <c r="C20" s="10" t="s">
        <v>13</v>
      </c>
      <c r="D20" s="2"/>
      <c r="E20" s="2">
        <v>8350</v>
      </c>
      <c r="F20" s="10" t="s">
        <v>25</v>
      </c>
      <c r="G20" s="4">
        <v>7.46E-2</v>
      </c>
      <c r="H20" s="2">
        <f t="shared" si="0"/>
        <v>622.91</v>
      </c>
      <c r="J20" s="15" t="s">
        <v>29</v>
      </c>
      <c r="K20" s="16"/>
      <c r="L20" s="14" t="s">
        <v>13</v>
      </c>
      <c r="M20" s="16"/>
      <c r="N20" s="16">
        <v>8350</v>
      </c>
      <c r="O20" s="14" t="s">
        <v>25</v>
      </c>
      <c r="P20" s="17">
        <v>7.46E-2</v>
      </c>
      <c r="Q20" s="16">
        <f t="shared" si="1"/>
        <v>622.91</v>
      </c>
    </row>
    <row r="21" spans="1:17" x14ac:dyDescent="0.25">
      <c r="A21" s="11" t="s">
        <v>30</v>
      </c>
      <c r="B21" s="2"/>
      <c r="C21" s="10" t="s">
        <v>13</v>
      </c>
      <c r="D21" s="2"/>
      <c r="E21" s="2">
        <v>-8350</v>
      </c>
      <c r="F21" s="10" t="s">
        <v>25</v>
      </c>
      <c r="G21" s="4">
        <v>0.01</v>
      </c>
      <c r="H21" s="2">
        <f t="shared" si="0"/>
        <v>-83.5</v>
      </c>
      <c r="J21" s="15" t="s">
        <v>30</v>
      </c>
      <c r="K21" s="16"/>
      <c r="L21" s="14" t="s">
        <v>13</v>
      </c>
      <c r="M21" s="16"/>
      <c r="N21" s="16">
        <v>-8350</v>
      </c>
      <c r="O21" s="14" t="s">
        <v>25</v>
      </c>
      <c r="P21" s="17">
        <v>0.01</v>
      </c>
      <c r="Q21" s="16">
        <f t="shared" si="1"/>
        <v>-83.5</v>
      </c>
    </row>
    <row r="22" spans="1:17" x14ac:dyDescent="0.25">
      <c r="A22" s="11" t="s">
        <v>31</v>
      </c>
      <c r="B22" s="2"/>
      <c r="C22" s="10" t="s">
        <v>13</v>
      </c>
      <c r="D22" s="2"/>
      <c r="E22" s="2">
        <v>8350</v>
      </c>
      <c r="F22" s="10" t="s">
        <v>32</v>
      </c>
      <c r="G22" s="4">
        <v>0.1368</v>
      </c>
      <c r="H22" s="2">
        <f t="shared" si="0"/>
        <v>1142.28</v>
      </c>
      <c r="J22" s="15" t="s">
        <v>31</v>
      </c>
      <c r="K22" s="16"/>
      <c r="L22" s="14" t="s">
        <v>13</v>
      </c>
      <c r="M22" s="16"/>
      <c r="N22" s="16">
        <v>8350</v>
      </c>
      <c r="O22" s="14" t="s">
        <v>32</v>
      </c>
      <c r="P22" s="17">
        <v>0.1368</v>
      </c>
      <c r="Q22" s="16">
        <f t="shared" si="1"/>
        <v>1142.28</v>
      </c>
    </row>
    <row r="23" spans="1:17" x14ac:dyDescent="0.25">
      <c r="A23" s="11" t="s">
        <v>33</v>
      </c>
      <c r="B23" s="2"/>
      <c r="C23" s="10" t="s">
        <v>24</v>
      </c>
      <c r="D23" s="2"/>
      <c r="E23" s="2">
        <v>182</v>
      </c>
      <c r="F23" s="10" t="s">
        <v>25</v>
      </c>
      <c r="G23" s="4">
        <v>3.13</v>
      </c>
      <c r="H23" s="2">
        <f t="shared" si="0"/>
        <v>569.66</v>
      </c>
      <c r="J23" s="15" t="s">
        <v>33</v>
      </c>
      <c r="K23" s="16"/>
      <c r="L23" s="14" t="s">
        <v>24</v>
      </c>
      <c r="M23" s="16"/>
      <c r="N23" s="16">
        <v>168</v>
      </c>
      <c r="O23" s="14" t="s">
        <v>25</v>
      </c>
      <c r="P23" s="17">
        <v>3.02</v>
      </c>
      <c r="Q23" s="16">
        <f t="shared" si="1"/>
        <v>507.36</v>
      </c>
    </row>
    <row r="24" spans="1:17" x14ac:dyDescent="0.25">
      <c r="A24" s="7" t="s">
        <v>34</v>
      </c>
      <c r="B24" s="8"/>
      <c r="C24" s="10" t="s">
        <v>13</v>
      </c>
      <c r="D24" s="8"/>
      <c r="E24" s="8"/>
      <c r="F24" s="10" t="s">
        <v>13</v>
      </c>
      <c r="G24" s="8"/>
      <c r="H24" s="8">
        <f>SUM(H16:H23)</f>
        <v>33688.536375000011</v>
      </c>
      <c r="J24" s="13" t="s">
        <v>34</v>
      </c>
      <c r="K24" s="8"/>
      <c r="L24" s="14" t="s">
        <v>13</v>
      </c>
      <c r="M24" s="8"/>
      <c r="N24" s="8"/>
      <c r="O24" s="14" t="s">
        <v>13</v>
      </c>
      <c r="P24" s="8"/>
      <c r="Q24" s="8">
        <f>SUM(Q16:Q23)</f>
        <v>32115.011624999999</v>
      </c>
    </row>
    <row r="25" spans="1:17" x14ac:dyDescent="0.25">
      <c r="A25" s="7" t="s">
        <v>35</v>
      </c>
      <c r="B25" s="8"/>
      <c r="C25" s="10" t="s">
        <v>13</v>
      </c>
      <c r="D25" s="8"/>
      <c r="E25" s="8"/>
      <c r="F25" s="10" t="s">
        <v>13</v>
      </c>
      <c r="G25" s="8"/>
      <c r="H25" s="8"/>
      <c r="J25" s="13" t="s">
        <v>35</v>
      </c>
      <c r="K25" s="8"/>
      <c r="L25" s="14" t="s">
        <v>13</v>
      </c>
      <c r="M25" s="8"/>
      <c r="N25" s="8"/>
      <c r="O25" s="14" t="s">
        <v>13</v>
      </c>
      <c r="P25" s="8"/>
      <c r="Q25" s="8"/>
    </row>
    <row r="26" spans="1:17" x14ac:dyDescent="0.25">
      <c r="A26" s="11" t="s">
        <v>36</v>
      </c>
      <c r="B26" s="3">
        <v>117.6</v>
      </c>
      <c r="C26" s="10" t="s">
        <v>25</v>
      </c>
      <c r="D26" s="3">
        <f>H26/B26</f>
        <v>34.351428571428571</v>
      </c>
      <c r="E26" s="4">
        <v>0.42</v>
      </c>
      <c r="F26" s="10" t="s">
        <v>37</v>
      </c>
      <c r="G26" s="2">
        <v>9618.4</v>
      </c>
      <c r="H26" s="2">
        <f>E26*G26</f>
        <v>4039.7279999999996</v>
      </c>
      <c r="J26" s="15" t="s">
        <v>36</v>
      </c>
      <c r="K26" s="18">
        <v>117.6</v>
      </c>
      <c r="L26" s="14" t="s">
        <v>25</v>
      </c>
      <c r="M26" s="18">
        <f>Q26/K26</f>
        <v>30.857142857142858</v>
      </c>
      <c r="N26" s="17">
        <v>0.42</v>
      </c>
      <c r="O26" s="14" t="s">
        <v>37</v>
      </c>
      <c r="P26" s="16">
        <v>8640</v>
      </c>
      <c r="Q26" s="16">
        <f>N26*P26</f>
        <v>3628.7999999999997</v>
      </c>
    </row>
    <row r="27" spans="1:17" x14ac:dyDescent="0.25">
      <c r="A27" s="11" t="s">
        <v>38</v>
      </c>
      <c r="B27" s="3">
        <v>11.5</v>
      </c>
      <c r="C27" s="10" t="s">
        <v>25</v>
      </c>
      <c r="D27" s="3">
        <f>H27/B27</f>
        <v>30.5</v>
      </c>
      <c r="E27" s="4">
        <v>0.05</v>
      </c>
      <c r="F27" s="10" t="s">
        <v>37</v>
      </c>
      <c r="G27" s="2">
        <v>7015</v>
      </c>
      <c r="H27" s="2">
        <f>E27*G27</f>
        <v>350.75</v>
      </c>
      <c r="J27" s="15" t="s">
        <v>38</v>
      </c>
      <c r="K27" s="18">
        <v>11.5</v>
      </c>
      <c r="L27" s="14" t="s">
        <v>25</v>
      </c>
      <c r="M27" s="18">
        <f>Q27/K27</f>
        <v>27.300000000000004</v>
      </c>
      <c r="N27" s="17">
        <v>0.05</v>
      </c>
      <c r="O27" s="14" t="s">
        <v>37</v>
      </c>
      <c r="P27" s="16">
        <v>6279</v>
      </c>
      <c r="Q27" s="16">
        <f>N27*P27</f>
        <v>313.95000000000005</v>
      </c>
    </row>
    <row r="28" spans="1:17" x14ac:dyDescent="0.25">
      <c r="A28" s="11" t="s">
        <v>39</v>
      </c>
      <c r="B28" s="2"/>
      <c r="C28" s="10" t="s">
        <v>25</v>
      </c>
      <c r="D28" s="2"/>
      <c r="E28" s="4">
        <v>0.53</v>
      </c>
      <c r="F28" s="10" t="s">
        <v>37</v>
      </c>
      <c r="G28" s="2">
        <v>625.5</v>
      </c>
      <c r="H28" s="2">
        <f>E28*G28</f>
        <v>331.51500000000004</v>
      </c>
      <c r="J28" s="15" t="s">
        <v>39</v>
      </c>
      <c r="K28" s="16"/>
      <c r="L28" s="14" t="s">
        <v>25</v>
      </c>
      <c r="M28" s="16"/>
      <c r="N28" s="17">
        <v>0.53</v>
      </c>
      <c r="O28" s="14" t="s">
        <v>37</v>
      </c>
      <c r="P28" s="16">
        <v>650</v>
      </c>
      <c r="Q28" s="16">
        <f>N28*P28</f>
        <v>344.5</v>
      </c>
    </row>
    <row r="29" spans="1:17" x14ac:dyDescent="0.25">
      <c r="A29" s="11" t="s">
        <v>40</v>
      </c>
      <c r="B29" s="3">
        <v>11.5</v>
      </c>
      <c r="C29" s="10" t="s">
        <v>13</v>
      </c>
      <c r="D29" s="3">
        <f>H29/B29</f>
        <v>3.9130434782608696</v>
      </c>
      <c r="E29" s="4">
        <v>0.05</v>
      </c>
      <c r="F29" s="10" t="s">
        <v>37</v>
      </c>
      <c r="G29" s="2">
        <v>900</v>
      </c>
      <c r="H29" s="2">
        <f>E29*G29</f>
        <v>45</v>
      </c>
      <c r="J29" s="15" t="s">
        <v>40</v>
      </c>
      <c r="K29" s="18">
        <v>11.5</v>
      </c>
      <c r="L29" s="14" t="s">
        <v>13</v>
      </c>
      <c r="M29" s="18">
        <f>Q29/K29</f>
        <v>3.9130434782608696</v>
      </c>
      <c r="N29" s="17">
        <v>0.05</v>
      </c>
      <c r="O29" s="14" t="s">
        <v>37</v>
      </c>
      <c r="P29" s="16">
        <v>900</v>
      </c>
      <c r="Q29" s="16">
        <f>N29*P29</f>
        <v>45</v>
      </c>
    </row>
    <row r="30" spans="1:17" x14ac:dyDescent="0.25">
      <c r="A30" s="11" t="s">
        <v>13</v>
      </c>
      <c r="B30" s="2"/>
      <c r="C30" s="10" t="s">
        <v>13</v>
      </c>
      <c r="D30" s="2"/>
      <c r="E30" s="2"/>
      <c r="F30" s="10" t="s">
        <v>13</v>
      </c>
      <c r="G30" s="2"/>
      <c r="H30" s="2"/>
      <c r="J30" s="15" t="s">
        <v>84</v>
      </c>
      <c r="K30" s="16"/>
      <c r="L30" s="14" t="s">
        <v>13</v>
      </c>
      <c r="M30" s="16"/>
      <c r="N30" s="16"/>
      <c r="O30" s="14" t="s">
        <v>37</v>
      </c>
      <c r="P30" s="16"/>
      <c r="Q30" s="16">
        <v>135</v>
      </c>
    </row>
    <row r="31" spans="1:17" x14ac:dyDescent="0.25">
      <c r="A31" s="11" t="s">
        <v>41</v>
      </c>
      <c r="B31" s="2"/>
      <c r="C31" s="10" t="s">
        <v>13</v>
      </c>
      <c r="D31" s="2"/>
      <c r="E31" s="2"/>
      <c r="F31" s="10" t="s">
        <v>13</v>
      </c>
      <c r="G31" s="2"/>
      <c r="H31" s="2"/>
      <c r="J31" s="15" t="s">
        <v>13</v>
      </c>
      <c r="K31" s="16"/>
      <c r="L31" s="14" t="s">
        <v>13</v>
      </c>
      <c r="M31" s="16"/>
      <c r="N31" s="16"/>
      <c r="O31" s="14" t="s">
        <v>13</v>
      </c>
      <c r="P31" s="16"/>
      <c r="Q31" s="16"/>
    </row>
    <row r="32" spans="1:17" x14ac:dyDescent="0.25">
      <c r="A32" s="11" t="s">
        <v>13</v>
      </c>
      <c r="B32" s="2"/>
      <c r="C32" s="10" t="s">
        <v>13</v>
      </c>
      <c r="D32" s="2"/>
      <c r="E32" s="2"/>
      <c r="F32" s="10" t="s">
        <v>13</v>
      </c>
      <c r="G32" s="2"/>
      <c r="H32" s="2"/>
      <c r="J32" s="15" t="s">
        <v>41</v>
      </c>
      <c r="K32" s="16"/>
      <c r="L32" s="14" t="s">
        <v>13</v>
      </c>
      <c r="M32" s="16"/>
      <c r="N32" s="16"/>
      <c r="O32" s="14" t="s">
        <v>13</v>
      </c>
      <c r="P32" s="16"/>
      <c r="Q32" s="16"/>
    </row>
    <row r="33" spans="1:17" x14ac:dyDescent="0.25">
      <c r="A33" s="7" t="s">
        <v>42</v>
      </c>
      <c r="B33" s="8"/>
      <c r="C33" s="10" t="s">
        <v>13</v>
      </c>
      <c r="D33" s="8"/>
      <c r="E33" s="8"/>
      <c r="F33" s="10" t="s">
        <v>13</v>
      </c>
      <c r="G33" s="8"/>
      <c r="H33" s="8">
        <f>SUM(H24:H32)</f>
        <v>38455.529375000013</v>
      </c>
      <c r="J33" s="15" t="s">
        <v>13</v>
      </c>
      <c r="K33" s="16"/>
      <c r="L33" s="14" t="s">
        <v>13</v>
      </c>
      <c r="M33" s="16"/>
      <c r="N33" s="16"/>
      <c r="O33" s="14" t="s">
        <v>13</v>
      </c>
      <c r="P33" s="16"/>
      <c r="Q33" s="16"/>
    </row>
    <row r="34" spans="1:17" x14ac:dyDescent="0.25">
      <c r="A34" s="11" t="s">
        <v>13</v>
      </c>
      <c r="B34" s="2"/>
      <c r="C34" s="10" t="s">
        <v>13</v>
      </c>
      <c r="D34" s="2"/>
      <c r="E34" s="2"/>
      <c r="F34" s="10" t="s">
        <v>13</v>
      </c>
      <c r="G34" s="2"/>
      <c r="H34" s="2"/>
      <c r="J34" s="13" t="s">
        <v>42</v>
      </c>
      <c r="K34" s="8"/>
      <c r="L34" s="14" t="s">
        <v>13</v>
      </c>
      <c r="M34" s="8"/>
      <c r="N34" s="8"/>
      <c r="O34" s="14" t="s">
        <v>13</v>
      </c>
      <c r="P34" s="8"/>
      <c r="Q34" s="8">
        <f>SUM(Q24:Q33)</f>
        <v>36582.261624999999</v>
      </c>
    </row>
    <row r="35" spans="1:17" x14ac:dyDescent="0.25">
      <c r="A35" s="7" t="s">
        <v>43</v>
      </c>
      <c r="B35" s="8"/>
      <c r="C35" s="10" t="s">
        <v>13</v>
      </c>
      <c r="D35" s="8"/>
      <c r="E35" s="8"/>
      <c r="F35" s="10" t="s">
        <v>13</v>
      </c>
      <c r="G35" s="8"/>
      <c r="H35" s="8"/>
      <c r="J35" s="15" t="s">
        <v>13</v>
      </c>
      <c r="K35" s="16"/>
      <c r="L35" s="14" t="s">
        <v>13</v>
      </c>
      <c r="M35" s="16"/>
      <c r="N35" s="16"/>
      <c r="O35" s="14" t="s">
        <v>13</v>
      </c>
      <c r="P35" s="16"/>
      <c r="Q35" s="16"/>
    </row>
    <row r="36" spans="1:17" x14ac:dyDescent="0.25">
      <c r="A36" s="11" t="s">
        <v>44</v>
      </c>
      <c r="B36" s="2"/>
      <c r="C36" s="10" t="s">
        <v>24</v>
      </c>
      <c r="D36" s="2"/>
      <c r="E36" s="2">
        <v>-541</v>
      </c>
      <c r="F36" s="10" t="s">
        <v>25</v>
      </c>
      <c r="G36" s="4">
        <v>2.58</v>
      </c>
      <c r="H36" s="2">
        <f t="shared" ref="H36:H41" si="2">E36*G36</f>
        <v>-1395.78</v>
      </c>
      <c r="J36" s="13" t="s">
        <v>43</v>
      </c>
      <c r="K36" s="8"/>
      <c r="L36" s="14" t="s">
        <v>13</v>
      </c>
      <c r="M36" s="8"/>
      <c r="N36" s="8"/>
      <c r="O36" s="14" t="s">
        <v>13</v>
      </c>
      <c r="P36" s="8"/>
      <c r="Q36" s="8"/>
    </row>
    <row r="37" spans="1:17" x14ac:dyDescent="0.25">
      <c r="A37" s="11" t="s">
        <v>45</v>
      </c>
      <c r="B37" s="2"/>
      <c r="C37" s="10" t="s">
        <v>24</v>
      </c>
      <c r="D37" s="2"/>
      <c r="E37" s="2">
        <v>-180</v>
      </c>
      <c r="F37" s="10" t="s">
        <v>25</v>
      </c>
      <c r="G37" s="4">
        <v>4.7424999999999997</v>
      </c>
      <c r="H37" s="2">
        <f t="shared" si="2"/>
        <v>-853.65</v>
      </c>
      <c r="J37" s="15" t="s">
        <v>44</v>
      </c>
      <c r="K37" s="16"/>
      <c r="L37" s="14" t="s">
        <v>24</v>
      </c>
      <c r="M37" s="16"/>
      <c r="N37" s="16">
        <v>-709</v>
      </c>
      <c r="O37" s="14" t="s">
        <v>25</v>
      </c>
      <c r="P37" s="17">
        <v>2.6850000000000001</v>
      </c>
      <c r="Q37" s="16">
        <f t="shared" ref="Q37:Q42" si="3">N37*P37</f>
        <v>-1903.665</v>
      </c>
    </row>
    <row r="38" spans="1:17" x14ac:dyDescent="0.25">
      <c r="A38" s="11" t="s">
        <v>46</v>
      </c>
      <c r="B38" s="2"/>
      <c r="C38" s="10" t="s">
        <v>24</v>
      </c>
      <c r="D38" s="2"/>
      <c r="E38" s="2">
        <v>-1248</v>
      </c>
      <c r="F38" s="10" t="s">
        <v>25</v>
      </c>
      <c r="G38" s="4">
        <v>2.5874999999999999</v>
      </c>
      <c r="H38" s="2">
        <f t="shared" si="2"/>
        <v>-3229.2</v>
      </c>
      <c r="J38" s="15" t="s">
        <v>46</v>
      </c>
      <c r="K38" s="16"/>
      <c r="L38" s="14" t="s">
        <v>24</v>
      </c>
      <c r="M38" s="16"/>
      <c r="N38" s="16">
        <v>-1042</v>
      </c>
      <c r="O38" s="14" t="s">
        <v>25</v>
      </c>
      <c r="P38" s="17">
        <v>2.8050000000000002</v>
      </c>
      <c r="Q38" s="16">
        <f t="shared" si="3"/>
        <v>-2922.81</v>
      </c>
    </row>
    <row r="39" spans="1:17" x14ac:dyDescent="0.25">
      <c r="A39" s="11" t="s">
        <v>47</v>
      </c>
      <c r="B39" s="2"/>
      <c r="C39" s="10" t="s">
        <v>24</v>
      </c>
      <c r="D39" s="2"/>
      <c r="E39" s="2">
        <v>-909</v>
      </c>
      <c r="F39" s="10" t="s">
        <v>25</v>
      </c>
      <c r="G39" s="4">
        <v>2.2650000000000001</v>
      </c>
      <c r="H39" s="2">
        <f t="shared" si="2"/>
        <v>-2058.8850000000002</v>
      </c>
      <c r="J39" s="15" t="s">
        <v>85</v>
      </c>
      <c r="K39" s="16"/>
      <c r="L39" s="14" t="s">
        <v>24</v>
      </c>
      <c r="M39" s="16"/>
      <c r="N39" s="16">
        <v>-249</v>
      </c>
      <c r="O39" s="14" t="s">
        <v>25</v>
      </c>
      <c r="P39" s="17">
        <v>2.54</v>
      </c>
      <c r="Q39" s="16">
        <f t="shared" si="3"/>
        <v>-632.46</v>
      </c>
    </row>
    <row r="40" spans="1:17" x14ac:dyDescent="0.25">
      <c r="A40" s="11" t="s">
        <v>48</v>
      </c>
      <c r="B40" s="2"/>
      <c r="C40" s="10" t="s">
        <v>24</v>
      </c>
      <c r="D40" s="2"/>
      <c r="E40" s="2">
        <v>-55</v>
      </c>
      <c r="F40" s="10" t="s">
        <v>25</v>
      </c>
      <c r="G40" s="4">
        <v>3.35</v>
      </c>
      <c r="H40" s="2">
        <f t="shared" si="2"/>
        <v>-184.25</v>
      </c>
      <c r="J40" s="15" t="s">
        <v>47</v>
      </c>
      <c r="K40" s="16"/>
      <c r="L40" s="14" t="s">
        <v>24</v>
      </c>
      <c r="M40" s="16"/>
      <c r="N40" s="16">
        <v>-246</v>
      </c>
      <c r="O40" s="14" t="s">
        <v>25</v>
      </c>
      <c r="P40" s="17">
        <v>2.0499999999999998</v>
      </c>
      <c r="Q40" s="16">
        <f t="shared" si="3"/>
        <v>-504.29999999999995</v>
      </c>
    </row>
    <row r="41" spans="1:17" x14ac:dyDescent="0.25">
      <c r="A41" s="11" t="s">
        <v>49</v>
      </c>
      <c r="B41" s="2"/>
      <c r="C41" s="10" t="s">
        <v>24</v>
      </c>
      <c r="D41" s="2"/>
      <c r="E41" s="2">
        <v>-182</v>
      </c>
      <c r="F41" s="10" t="s">
        <v>25</v>
      </c>
      <c r="G41" s="4">
        <v>3.13</v>
      </c>
      <c r="H41" s="2">
        <f t="shared" si="2"/>
        <v>-569.66</v>
      </c>
      <c r="J41" s="15" t="s">
        <v>48</v>
      </c>
      <c r="K41" s="16"/>
      <c r="L41" s="14" t="s">
        <v>24</v>
      </c>
      <c r="M41" s="16"/>
      <c r="N41" s="16">
        <v>-55</v>
      </c>
      <c r="O41" s="14" t="s">
        <v>25</v>
      </c>
      <c r="P41" s="17">
        <v>3.2</v>
      </c>
      <c r="Q41" s="16">
        <f t="shared" si="3"/>
        <v>-176</v>
      </c>
    </row>
    <row r="42" spans="1:17" x14ac:dyDescent="0.25">
      <c r="A42" s="11" t="s">
        <v>50</v>
      </c>
      <c r="B42" s="2"/>
      <c r="C42" s="10" t="s">
        <v>24</v>
      </c>
      <c r="D42" s="2"/>
      <c r="E42" s="2"/>
      <c r="F42" s="10" t="s">
        <v>25</v>
      </c>
      <c r="G42" s="2"/>
      <c r="H42" s="2">
        <v>-535</v>
      </c>
      <c r="J42" s="15" t="s">
        <v>49</v>
      </c>
      <c r="K42" s="16"/>
      <c r="L42" s="14" t="s">
        <v>24</v>
      </c>
      <c r="M42" s="16"/>
      <c r="N42" s="16">
        <v>-168</v>
      </c>
      <c r="O42" s="14" t="s">
        <v>25</v>
      </c>
      <c r="P42" s="17">
        <v>3.02</v>
      </c>
      <c r="Q42" s="16">
        <f t="shared" si="3"/>
        <v>-507.36</v>
      </c>
    </row>
    <row r="43" spans="1:17" x14ac:dyDescent="0.25">
      <c r="A43" s="11" t="s">
        <v>51</v>
      </c>
      <c r="B43" s="2"/>
      <c r="C43" s="10" t="s">
        <v>24</v>
      </c>
      <c r="D43" s="2"/>
      <c r="E43" s="2"/>
      <c r="F43" s="10" t="s">
        <v>25</v>
      </c>
      <c r="G43" s="2"/>
      <c r="H43" s="2">
        <v>-180</v>
      </c>
      <c r="J43" s="15" t="s">
        <v>50</v>
      </c>
      <c r="K43" s="16"/>
      <c r="L43" s="14" t="s">
        <v>24</v>
      </c>
      <c r="M43" s="16"/>
      <c r="N43" s="16"/>
      <c r="O43" s="14" t="s">
        <v>25</v>
      </c>
      <c r="P43" s="16"/>
      <c r="Q43" s="16">
        <v>-590</v>
      </c>
    </row>
    <row r="44" spans="1:17" x14ac:dyDescent="0.25">
      <c r="A44" s="11" t="s">
        <v>52</v>
      </c>
      <c r="B44" s="2">
        <v>-3187</v>
      </c>
      <c r="C44" s="10" t="s">
        <v>32</v>
      </c>
      <c r="D44" s="4">
        <f>H44/B44</f>
        <v>1.05</v>
      </c>
      <c r="E44" s="2">
        <v>-3187</v>
      </c>
      <c r="F44" s="10" t="s">
        <v>53</v>
      </c>
      <c r="G44" s="4">
        <v>1.05</v>
      </c>
      <c r="H44" s="2">
        <f>E44*G44</f>
        <v>-3346.3500000000004</v>
      </c>
      <c r="J44" s="15" t="s">
        <v>51</v>
      </c>
      <c r="K44" s="16"/>
      <c r="L44" s="14" t="s">
        <v>24</v>
      </c>
      <c r="M44" s="16"/>
      <c r="N44" s="16"/>
      <c r="O44" s="14" t="s">
        <v>25</v>
      </c>
      <c r="P44" s="16"/>
      <c r="Q44" s="16">
        <v>-190</v>
      </c>
    </row>
    <row r="45" spans="1:17" x14ac:dyDescent="0.25">
      <c r="A45" s="11" t="s">
        <v>54</v>
      </c>
      <c r="B45" s="2">
        <v>-591</v>
      </c>
      <c r="C45" s="10" t="s">
        <v>32</v>
      </c>
      <c r="D45" s="4">
        <f>H45/B45</f>
        <v>1.3</v>
      </c>
      <c r="E45" s="2">
        <v>-591</v>
      </c>
      <c r="F45" s="10" t="s">
        <v>53</v>
      </c>
      <c r="G45" s="4">
        <v>1.3</v>
      </c>
      <c r="H45" s="2">
        <f>E45*G45</f>
        <v>-768.30000000000007</v>
      </c>
      <c r="J45" s="15" t="s">
        <v>52</v>
      </c>
      <c r="K45" s="16">
        <v>-3405</v>
      </c>
      <c r="L45" s="14" t="s">
        <v>32</v>
      </c>
      <c r="M45" s="17">
        <f>Q45/K45</f>
        <v>1.1299999999999999</v>
      </c>
      <c r="N45" s="16">
        <v>-3405</v>
      </c>
      <c r="O45" s="14" t="s">
        <v>53</v>
      </c>
      <c r="P45" s="17">
        <v>1.1299999999999999</v>
      </c>
      <c r="Q45" s="16">
        <f>N45*P45</f>
        <v>-3847.6499999999996</v>
      </c>
    </row>
    <row r="46" spans="1:17" x14ac:dyDescent="0.25">
      <c r="A46" s="11" t="s">
        <v>55</v>
      </c>
      <c r="B46" s="2">
        <v>-1811</v>
      </c>
      <c r="C46" s="10" t="s">
        <v>32</v>
      </c>
      <c r="D46" s="4">
        <f>H46/B46</f>
        <v>1.3999999999999997</v>
      </c>
      <c r="E46" s="2">
        <v>-1811</v>
      </c>
      <c r="F46" s="10" t="s">
        <v>53</v>
      </c>
      <c r="G46" s="4">
        <v>1.4</v>
      </c>
      <c r="H46" s="2">
        <f>E46*G46</f>
        <v>-2535.3999999999996</v>
      </c>
      <c r="J46" s="15" t="s">
        <v>54</v>
      </c>
      <c r="K46" s="16">
        <v>-691</v>
      </c>
      <c r="L46" s="14" t="s">
        <v>32</v>
      </c>
      <c r="M46" s="17">
        <f>Q46/K46</f>
        <v>1.58</v>
      </c>
      <c r="N46" s="16">
        <v>-691</v>
      </c>
      <c r="O46" s="14" t="s">
        <v>53</v>
      </c>
      <c r="P46" s="17">
        <v>1.58</v>
      </c>
      <c r="Q46" s="16">
        <f>N46*P46</f>
        <v>-1091.78</v>
      </c>
    </row>
    <row r="47" spans="1:17" x14ac:dyDescent="0.25">
      <c r="A47" s="11" t="s">
        <v>56</v>
      </c>
      <c r="B47" s="2"/>
      <c r="C47" s="10" t="s">
        <v>32</v>
      </c>
      <c r="D47" s="2"/>
      <c r="E47" s="2">
        <v>-133</v>
      </c>
      <c r="F47" s="10" t="s">
        <v>25</v>
      </c>
      <c r="G47" s="4">
        <v>0.65</v>
      </c>
      <c r="H47" s="2">
        <f>E47*G47</f>
        <v>-86.45</v>
      </c>
      <c r="J47" s="15" t="s">
        <v>55</v>
      </c>
      <c r="K47" s="16">
        <v>-1861</v>
      </c>
      <c r="L47" s="14" t="s">
        <v>32</v>
      </c>
      <c r="M47" s="17">
        <f>Q47/K47</f>
        <v>1.5</v>
      </c>
      <c r="N47" s="16">
        <v>-1861</v>
      </c>
      <c r="O47" s="14" t="s">
        <v>53</v>
      </c>
      <c r="P47" s="17">
        <v>1.5</v>
      </c>
      <c r="Q47" s="16">
        <f>N47*P47</f>
        <v>-2791.5</v>
      </c>
    </row>
    <row r="48" spans="1:17" x14ac:dyDescent="0.25">
      <c r="A48" s="7" t="s">
        <v>57</v>
      </c>
      <c r="B48" s="8"/>
      <c r="C48" s="10" t="s">
        <v>13</v>
      </c>
      <c r="D48" s="8"/>
      <c r="E48" s="8"/>
      <c r="F48" s="10" t="s">
        <v>13</v>
      </c>
      <c r="G48" s="8"/>
      <c r="H48" s="8">
        <f>SUM(H36:H47)</f>
        <v>-15742.924999999999</v>
      </c>
      <c r="J48" s="15" t="s">
        <v>56</v>
      </c>
      <c r="K48" s="16"/>
      <c r="L48" s="14" t="s">
        <v>32</v>
      </c>
      <c r="M48" s="16"/>
      <c r="N48" s="16">
        <v>-134</v>
      </c>
      <c r="O48" s="14" t="s">
        <v>25</v>
      </c>
      <c r="P48" s="17">
        <v>0.65</v>
      </c>
      <c r="Q48" s="16">
        <f>N48*P48</f>
        <v>-87.100000000000009</v>
      </c>
    </row>
    <row r="49" spans="1:17" x14ac:dyDescent="0.25">
      <c r="A49" s="11" t="s">
        <v>13</v>
      </c>
      <c r="B49" s="2"/>
      <c r="C49" s="10" t="s">
        <v>13</v>
      </c>
      <c r="D49" s="2"/>
      <c r="E49" s="2"/>
      <c r="F49" s="10" t="s">
        <v>13</v>
      </c>
      <c r="G49" s="2"/>
      <c r="H49" s="2"/>
      <c r="J49" s="13" t="s">
        <v>57</v>
      </c>
      <c r="K49" s="8"/>
      <c r="L49" s="14" t="s">
        <v>13</v>
      </c>
      <c r="M49" s="8"/>
      <c r="N49" s="8"/>
      <c r="O49" s="14" t="s">
        <v>13</v>
      </c>
      <c r="P49" s="8"/>
      <c r="Q49" s="8">
        <f>SUM(Q37:Q48)</f>
        <v>-15244.625</v>
      </c>
    </row>
    <row r="50" spans="1:17" x14ac:dyDescent="0.25">
      <c r="A50" s="11" t="s">
        <v>58</v>
      </c>
      <c r="B50" s="2"/>
      <c r="C50" s="10" t="s">
        <v>13</v>
      </c>
      <c r="D50" s="2"/>
      <c r="E50" s="2"/>
      <c r="F50" s="10" t="s">
        <v>32</v>
      </c>
      <c r="G50" s="2"/>
      <c r="H50" s="2">
        <v>-55</v>
      </c>
      <c r="J50" s="15" t="s">
        <v>13</v>
      </c>
      <c r="K50" s="16"/>
      <c r="L50" s="14" t="s">
        <v>13</v>
      </c>
      <c r="M50" s="16"/>
      <c r="N50" s="16"/>
      <c r="O50" s="14" t="s">
        <v>13</v>
      </c>
      <c r="P50" s="16"/>
      <c r="Q50" s="16"/>
    </row>
    <row r="51" spans="1:17" x14ac:dyDescent="0.25">
      <c r="A51" s="11" t="s">
        <v>59</v>
      </c>
      <c r="B51" s="2"/>
      <c r="C51" s="10" t="s">
        <v>13</v>
      </c>
      <c r="D51" s="2"/>
      <c r="E51" s="2"/>
      <c r="F51" s="10" t="s">
        <v>32</v>
      </c>
      <c r="G51" s="2"/>
      <c r="H51" s="2">
        <v>-635</v>
      </c>
      <c r="J51" s="15" t="s">
        <v>58</v>
      </c>
      <c r="K51" s="16"/>
      <c r="L51" s="14" t="s">
        <v>13</v>
      </c>
      <c r="M51" s="16"/>
      <c r="N51" s="16"/>
      <c r="O51" s="14" t="s">
        <v>32</v>
      </c>
      <c r="P51" s="16"/>
      <c r="Q51" s="16">
        <v>-50</v>
      </c>
    </row>
    <row r="52" spans="1:17" x14ac:dyDescent="0.25">
      <c r="A52" s="11" t="s">
        <v>60</v>
      </c>
      <c r="B52" s="2"/>
      <c r="C52" s="10" t="s">
        <v>13</v>
      </c>
      <c r="D52" s="2"/>
      <c r="E52" s="2"/>
      <c r="F52" s="10" t="s">
        <v>32</v>
      </c>
      <c r="G52" s="2"/>
      <c r="H52" s="2">
        <v>-525</v>
      </c>
      <c r="J52" s="15" t="s">
        <v>59</v>
      </c>
      <c r="K52" s="16"/>
      <c r="L52" s="14" t="s">
        <v>13</v>
      </c>
      <c r="M52" s="16"/>
      <c r="N52" s="16"/>
      <c r="O52" s="14" t="s">
        <v>32</v>
      </c>
      <c r="P52" s="16"/>
      <c r="Q52" s="16">
        <v>-455</v>
      </c>
    </row>
    <row r="53" spans="1:17" x14ac:dyDescent="0.25">
      <c r="A53" s="11" t="s">
        <v>61</v>
      </c>
      <c r="B53" s="2"/>
      <c r="C53" s="10" t="s">
        <v>13</v>
      </c>
      <c r="D53" s="2"/>
      <c r="E53" s="2"/>
      <c r="F53" s="10" t="s">
        <v>32</v>
      </c>
      <c r="G53" s="2"/>
      <c r="H53" s="2">
        <v>-175</v>
      </c>
      <c r="J53" s="15" t="s">
        <v>86</v>
      </c>
      <c r="K53" s="16"/>
      <c r="L53" s="14" t="s">
        <v>13</v>
      </c>
      <c r="M53" s="16"/>
      <c r="N53" s="16"/>
      <c r="O53" s="14" t="s">
        <v>32</v>
      </c>
      <c r="P53" s="16"/>
      <c r="Q53" s="16">
        <v>-180</v>
      </c>
    </row>
    <row r="54" spans="1:17" x14ac:dyDescent="0.25">
      <c r="A54" s="11" t="s">
        <v>62</v>
      </c>
      <c r="B54" s="2"/>
      <c r="C54" s="10" t="s">
        <v>13</v>
      </c>
      <c r="D54" s="2"/>
      <c r="E54" s="2"/>
      <c r="F54" s="10" t="s">
        <v>32</v>
      </c>
      <c r="G54" s="2"/>
      <c r="H54" s="2">
        <v>-295</v>
      </c>
      <c r="J54" s="15" t="s">
        <v>60</v>
      </c>
      <c r="K54" s="16"/>
      <c r="L54" s="14" t="s">
        <v>13</v>
      </c>
      <c r="M54" s="16"/>
      <c r="N54" s="16"/>
      <c r="O54" s="14" t="s">
        <v>32</v>
      </c>
      <c r="P54" s="16"/>
      <c r="Q54" s="16">
        <v>-530</v>
      </c>
    </row>
    <row r="55" spans="1:17" x14ac:dyDescent="0.25">
      <c r="A55" s="11" t="s">
        <v>63</v>
      </c>
      <c r="B55" s="2"/>
      <c r="C55" s="10" t="s">
        <v>13</v>
      </c>
      <c r="D55" s="2"/>
      <c r="E55" s="2"/>
      <c r="F55" s="10" t="s">
        <v>32</v>
      </c>
      <c r="G55" s="2"/>
      <c r="H55" s="2">
        <v>-230</v>
      </c>
      <c r="J55" s="15" t="s">
        <v>61</v>
      </c>
      <c r="K55" s="16"/>
      <c r="L55" s="14" t="s">
        <v>13</v>
      </c>
      <c r="M55" s="16"/>
      <c r="N55" s="16"/>
      <c r="O55" s="14" t="s">
        <v>32</v>
      </c>
      <c r="P55" s="16"/>
      <c r="Q55" s="16">
        <v>-155</v>
      </c>
    </row>
    <row r="56" spans="1:17" x14ac:dyDescent="0.25">
      <c r="A56" s="11" t="s">
        <v>64</v>
      </c>
      <c r="B56" s="2"/>
      <c r="C56" s="10" t="s">
        <v>13</v>
      </c>
      <c r="D56" s="2"/>
      <c r="E56" s="2"/>
      <c r="F56" s="10" t="s">
        <v>25</v>
      </c>
      <c r="G56" s="2"/>
      <c r="H56" s="2">
        <v>-220</v>
      </c>
      <c r="J56" s="15" t="s">
        <v>62</v>
      </c>
      <c r="K56" s="16"/>
      <c r="L56" s="14" t="s">
        <v>13</v>
      </c>
      <c r="M56" s="16"/>
      <c r="N56" s="16"/>
      <c r="O56" s="14" t="s">
        <v>32</v>
      </c>
      <c r="P56" s="16"/>
      <c r="Q56" s="16">
        <v>-275</v>
      </c>
    </row>
    <row r="57" spans="1:17" x14ac:dyDescent="0.25">
      <c r="A57" s="11" t="s">
        <v>65</v>
      </c>
      <c r="B57" s="2"/>
      <c r="C57" s="10" t="s">
        <v>13</v>
      </c>
      <c r="D57" s="2"/>
      <c r="E57" s="2"/>
      <c r="F57" s="10" t="s">
        <v>32</v>
      </c>
      <c r="G57" s="2"/>
      <c r="H57" s="2">
        <v>-350</v>
      </c>
      <c r="J57" s="15" t="s">
        <v>63</v>
      </c>
      <c r="K57" s="16"/>
      <c r="L57" s="14" t="s">
        <v>13</v>
      </c>
      <c r="M57" s="16"/>
      <c r="N57" s="16"/>
      <c r="O57" s="14" t="s">
        <v>32</v>
      </c>
      <c r="P57" s="16"/>
      <c r="Q57" s="16">
        <v>-245</v>
      </c>
    </row>
    <row r="58" spans="1:17" x14ac:dyDescent="0.25">
      <c r="A58" s="7" t="s">
        <v>66</v>
      </c>
      <c r="B58" s="8"/>
      <c r="C58" s="10" t="s">
        <v>13</v>
      </c>
      <c r="D58" s="8"/>
      <c r="E58" s="8"/>
      <c r="F58" s="10" t="s">
        <v>13</v>
      </c>
      <c r="G58" s="8"/>
      <c r="H58" s="8">
        <f>SUM(H50:H57)</f>
        <v>-2485</v>
      </c>
      <c r="J58" s="15" t="s">
        <v>64</v>
      </c>
      <c r="K58" s="16"/>
      <c r="L58" s="14" t="s">
        <v>13</v>
      </c>
      <c r="M58" s="16"/>
      <c r="N58" s="16"/>
      <c r="O58" s="14" t="s">
        <v>25</v>
      </c>
      <c r="P58" s="16"/>
      <c r="Q58" s="16">
        <v>-235</v>
      </c>
    </row>
    <row r="59" spans="1:17" x14ac:dyDescent="0.25">
      <c r="A59" s="7" t="s">
        <v>67</v>
      </c>
      <c r="B59" s="8"/>
      <c r="C59" s="10" t="s">
        <v>13</v>
      </c>
      <c r="D59" s="8"/>
      <c r="E59" s="8"/>
      <c r="F59" s="10" t="s">
        <v>13</v>
      </c>
      <c r="G59" s="8"/>
      <c r="H59" s="8">
        <f>SUM(H48,H58)</f>
        <v>-18227.924999999999</v>
      </c>
      <c r="J59" s="15" t="s">
        <v>65</v>
      </c>
      <c r="K59" s="16"/>
      <c r="L59" s="14" t="s">
        <v>13</v>
      </c>
      <c r="M59" s="16"/>
      <c r="N59" s="16"/>
      <c r="O59" s="14" t="s">
        <v>32</v>
      </c>
      <c r="P59" s="16"/>
      <c r="Q59" s="16">
        <v>-400</v>
      </c>
    </row>
    <row r="60" spans="1:17" x14ac:dyDescent="0.25">
      <c r="A60" s="7" t="s">
        <v>68</v>
      </c>
      <c r="B60" s="8"/>
      <c r="C60" s="10" t="s">
        <v>13</v>
      </c>
      <c r="D60" s="8"/>
      <c r="E60" s="8"/>
      <c r="F60" s="10" t="s">
        <v>13</v>
      </c>
      <c r="G60" s="8"/>
      <c r="H60" s="8">
        <f>SUM(H33,H59)</f>
        <v>20227.604375000014</v>
      </c>
      <c r="J60" s="13" t="s">
        <v>66</v>
      </c>
      <c r="K60" s="8"/>
      <c r="L60" s="14" t="s">
        <v>13</v>
      </c>
      <c r="M60" s="8"/>
      <c r="N60" s="8"/>
      <c r="O60" s="14" t="s">
        <v>13</v>
      </c>
      <c r="P60" s="8"/>
      <c r="Q60" s="8">
        <f>SUM(Q51:Q59)</f>
        <v>-2525</v>
      </c>
    </row>
    <row r="61" spans="1:17" x14ac:dyDescent="0.25">
      <c r="A61" s="11" t="s">
        <v>13</v>
      </c>
      <c r="B61" s="2"/>
      <c r="C61" s="10" t="s">
        <v>13</v>
      </c>
      <c r="D61" s="2"/>
      <c r="E61" s="2"/>
      <c r="F61" s="10" t="s">
        <v>13</v>
      </c>
      <c r="G61" s="2"/>
      <c r="H61" s="2"/>
      <c r="J61" s="13" t="s">
        <v>67</v>
      </c>
      <c r="K61" s="8"/>
      <c r="L61" s="14" t="s">
        <v>13</v>
      </c>
      <c r="M61" s="8"/>
      <c r="N61" s="8"/>
      <c r="O61" s="14" t="s">
        <v>13</v>
      </c>
      <c r="P61" s="8"/>
      <c r="Q61" s="8">
        <f>SUM(Q49,Q60)</f>
        <v>-17769.625</v>
      </c>
    </row>
    <row r="62" spans="1:17" x14ac:dyDescent="0.25">
      <c r="A62" s="7" t="s">
        <v>69</v>
      </c>
      <c r="B62" s="8"/>
      <c r="C62" s="10" t="s">
        <v>13</v>
      </c>
      <c r="D62" s="8"/>
      <c r="E62" s="9">
        <v>1.49</v>
      </c>
      <c r="F62" s="10" t="s">
        <v>13</v>
      </c>
      <c r="G62" s="8"/>
      <c r="H62" s="8"/>
      <c r="J62" s="13" t="s">
        <v>68</v>
      </c>
      <c r="K62" s="8"/>
      <c r="L62" s="14" t="s">
        <v>13</v>
      </c>
      <c r="M62" s="8"/>
      <c r="N62" s="8"/>
      <c r="O62" s="14" t="s">
        <v>13</v>
      </c>
      <c r="P62" s="8"/>
      <c r="Q62" s="8">
        <f>SUM(Q34,Q61)</f>
        <v>18812.636624999999</v>
      </c>
    </row>
    <row r="63" spans="1:17" x14ac:dyDescent="0.25">
      <c r="J63" s="15" t="s">
        <v>13</v>
      </c>
      <c r="K63" s="16"/>
      <c r="L63" s="14" t="s">
        <v>13</v>
      </c>
      <c r="M63" s="16"/>
      <c r="N63" s="16"/>
      <c r="O63" s="14" t="s">
        <v>13</v>
      </c>
      <c r="P63" s="16"/>
      <c r="Q63" s="16"/>
    </row>
    <row r="64" spans="1:17" x14ac:dyDescent="0.25">
      <c r="A64" s="1" t="s">
        <v>70</v>
      </c>
      <c r="J64" s="13" t="s">
        <v>69</v>
      </c>
      <c r="K64" s="8"/>
      <c r="L64" s="14" t="s">
        <v>13</v>
      </c>
      <c r="M64" s="8"/>
      <c r="N64" s="9">
        <v>1.31</v>
      </c>
      <c r="O64" s="14" t="s">
        <v>13</v>
      </c>
      <c r="P64" s="8"/>
      <c r="Q64" s="8"/>
    </row>
    <row r="65" spans="1:17" x14ac:dyDescent="0.25">
      <c r="A65" s="1" t="s">
        <v>71</v>
      </c>
    </row>
    <row r="66" spans="1:17" x14ac:dyDescent="0.25">
      <c r="A66" s="1" t="s">
        <v>72</v>
      </c>
      <c r="J66" s="12" t="s">
        <v>70</v>
      </c>
    </row>
    <row r="67" spans="1:17" x14ac:dyDescent="0.25">
      <c r="A67" s="1" t="s">
        <v>73</v>
      </c>
      <c r="J67" s="12" t="s">
        <v>71</v>
      </c>
    </row>
    <row r="68" spans="1:17" x14ac:dyDescent="0.25">
      <c r="J68" s="12" t="s">
        <v>72</v>
      </c>
    </row>
    <row r="69" spans="1:17" x14ac:dyDescent="0.25">
      <c r="A69" s="1" t="s">
        <v>74</v>
      </c>
      <c r="J69" s="12" t="s">
        <v>73</v>
      </c>
    </row>
    <row r="71" spans="1:17" x14ac:dyDescent="0.25">
      <c r="A71" t="s">
        <v>75</v>
      </c>
      <c r="J71" s="12" t="s">
        <v>74</v>
      </c>
    </row>
    <row r="72" spans="1:17" x14ac:dyDescent="0.25">
      <c r="A72" s="1" t="s">
        <v>1</v>
      </c>
      <c r="B72" s="1" t="s">
        <v>2</v>
      </c>
    </row>
    <row r="73" spans="1:17" x14ac:dyDescent="0.25">
      <c r="A73" s="1" t="s">
        <v>3</v>
      </c>
      <c r="B73" s="1" t="s">
        <v>4</v>
      </c>
      <c r="J73" t="s">
        <v>75</v>
      </c>
    </row>
    <row r="74" spans="1:17" x14ac:dyDescent="0.25">
      <c r="A74" s="1" t="s">
        <v>5</v>
      </c>
      <c r="B74" s="1" t="s">
        <v>6</v>
      </c>
      <c r="J74" s="12" t="s">
        <v>1</v>
      </c>
      <c r="K74" s="12" t="s">
        <v>2</v>
      </c>
    </row>
    <row r="75" spans="1:17" x14ac:dyDescent="0.25">
      <c r="A75" s="1" t="s">
        <v>7</v>
      </c>
      <c r="B75" s="1" t="s">
        <v>8</v>
      </c>
      <c r="J75" s="12" t="s">
        <v>3</v>
      </c>
      <c r="K75" s="12" t="s">
        <v>83</v>
      </c>
    </row>
    <row r="76" spans="1:17" x14ac:dyDescent="0.25">
      <c r="A76" s="1" t="s">
        <v>9</v>
      </c>
      <c r="B76" s="1" t="s">
        <v>10</v>
      </c>
      <c r="J76" s="12" t="s">
        <v>5</v>
      </c>
      <c r="K76" s="12" t="s">
        <v>6</v>
      </c>
    </row>
    <row r="77" spans="1:17" x14ac:dyDescent="0.25">
      <c r="J77" s="12" t="s">
        <v>7</v>
      </c>
      <c r="K77" s="12" t="s">
        <v>8</v>
      </c>
    </row>
    <row r="78" spans="1:17" x14ac:dyDescent="0.25">
      <c r="A78" s="5" t="s">
        <v>11</v>
      </c>
      <c r="B78" s="6" t="s">
        <v>12</v>
      </c>
      <c r="C78" s="6" t="s">
        <v>13</v>
      </c>
      <c r="D78" s="6" t="s">
        <v>14</v>
      </c>
      <c r="E78" s="6" t="s">
        <v>15</v>
      </c>
      <c r="F78" s="6" t="s">
        <v>13</v>
      </c>
      <c r="G78" s="6" t="s">
        <v>16</v>
      </c>
      <c r="H78" s="6" t="s">
        <v>17</v>
      </c>
      <c r="J78" s="12" t="s">
        <v>9</v>
      </c>
      <c r="K78" s="12" t="s">
        <v>10</v>
      </c>
    </row>
    <row r="79" spans="1:17" x14ac:dyDescent="0.25">
      <c r="A79" s="7" t="s">
        <v>18</v>
      </c>
      <c r="B79" s="8"/>
      <c r="C79" s="10" t="s">
        <v>13</v>
      </c>
      <c r="D79" s="8"/>
      <c r="E79" s="8"/>
      <c r="F79" s="10" t="s">
        <v>13</v>
      </c>
      <c r="G79" s="8"/>
      <c r="H79" s="8"/>
    </row>
    <row r="80" spans="1:17" x14ac:dyDescent="0.25">
      <c r="A80" s="11" t="s">
        <v>19</v>
      </c>
      <c r="B80" s="2"/>
      <c r="C80" s="10" t="s">
        <v>13</v>
      </c>
      <c r="D80" s="2"/>
      <c r="E80" s="2">
        <v>8800</v>
      </c>
      <c r="F80" s="10" t="s">
        <v>13</v>
      </c>
      <c r="G80" s="2"/>
      <c r="H80" s="2"/>
      <c r="J80" s="5" t="s">
        <v>11</v>
      </c>
      <c r="K80" s="6" t="s">
        <v>12</v>
      </c>
      <c r="L80" s="6" t="s">
        <v>13</v>
      </c>
      <c r="M80" s="6" t="s">
        <v>14</v>
      </c>
      <c r="N80" s="6" t="s">
        <v>15</v>
      </c>
      <c r="O80" s="6" t="s">
        <v>13</v>
      </c>
      <c r="P80" s="6" t="s">
        <v>16</v>
      </c>
      <c r="Q80" s="6" t="s">
        <v>17</v>
      </c>
    </row>
    <row r="81" spans="1:17" x14ac:dyDescent="0.25">
      <c r="A81" s="11" t="s">
        <v>20</v>
      </c>
      <c r="B81" s="2"/>
      <c r="C81" s="10" t="s">
        <v>13</v>
      </c>
      <c r="D81" s="2"/>
      <c r="E81" s="2">
        <v>8350</v>
      </c>
      <c r="F81" s="10" t="s">
        <v>13</v>
      </c>
      <c r="G81" s="2"/>
      <c r="H81" s="2"/>
      <c r="J81" s="13" t="s">
        <v>18</v>
      </c>
      <c r="K81" s="8"/>
      <c r="L81" s="14" t="s">
        <v>13</v>
      </c>
      <c r="M81" s="8"/>
      <c r="N81" s="8"/>
      <c r="O81" s="14" t="s">
        <v>13</v>
      </c>
      <c r="P81" s="8"/>
      <c r="Q81" s="8"/>
    </row>
    <row r="82" spans="1:17" x14ac:dyDescent="0.25">
      <c r="A82" s="11" t="s">
        <v>13</v>
      </c>
      <c r="B82" s="2"/>
      <c r="C82" s="10" t="s">
        <v>13</v>
      </c>
      <c r="D82" s="2"/>
      <c r="E82" s="2"/>
      <c r="F82" s="10" t="s">
        <v>13</v>
      </c>
      <c r="G82" s="2"/>
      <c r="H82" s="2"/>
      <c r="J82" s="15" t="s">
        <v>19</v>
      </c>
      <c r="K82" s="16"/>
      <c r="L82" s="14" t="s">
        <v>13</v>
      </c>
      <c r="M82" s="16"/>
      <c r="N82" s="16">
        <v>8800</v>
      </c>
      <c r="O82" s="14" t="s">
        <v>13</v>
      </c>
      <c r="P82" s="16"/>
      <c r="Q82" s="16"/>
    </row>
    <row r="83" spans="1:17" x14ac:dyDescent="0.25">
      <c r="A83" s="11" t="s">
        <v>21</v>
      </c>
      <c r="B83" s="2"/>
      <c r="C83" s="10" t="s">
        <v>13</v>
      </c>
      <c r="D83" s="2"/>
      <c r="E83" s="4">
        <v>4.2</v>
      </c>
      <c r="F83" s="10" t="s">
        <v>13</v>
      </c>
      <c r="G83" s="2"/>
      <c r="H83" s="2"/>
      <c r="J83" s="15" t="s">
        <v>20</v>
      </c>
      <c r="K83" s="16"/>
      <c r="L83" s="14" t="s">
        <v>13</v>
      </c>
      <c r="M83" s="16"/>
      <c r="N83" s="16">
        <v>8350</v>
      </c>
      <c r="O83" s="14" t="s">
        <v>13</v>
      </c>
      <c r="P83" s="16"/>
      <c r="Q83" s="16"/>
    </row>
    <row r="84" spans="1:17" x14ac:dyDescent="0.25">
      <c r="A84" s="11" t="s">
        <v>22</v>
      </c>
      <c r="B84" s="2"/>
      <c r="C84" s="10" t="s">
        <v>13</v>
      </c>
      <c r="D84" s="2"/>
      <c r="E84" s="4">
        <v>3.4</v>
      </c>
      <c r="F84" s="10" t="s">
        <v>13</v>
      </c>
      <c r="G84" s="2"/>
      <c r="H84" s="2"/>
      <c r="J84" s="15" t="s">
        <v>13</v>
      </c>
      <c r="K84" s="16"/>
      <c r="L84" s="14" t="s">
        <v>13</v>
      </c>
      <c r="M84" s="16"/>
      <c r="N84" s="16"/>
      <c r="O84" s="14" t="s">
        <v>13</v>
      </c>
      <c r="P84" s="16"/>
      <c r="Q84" s="16"/>
    </row>
    <row r="85" spans="1:17" x14ac:dyDescent="0.25">
      <c r="A85" s="11" t="s">
        <v>13</v>
      </c>
      <c r="B85" s="2"/>
      <c r="C85" s="10" t="s">
        <v>13</v>
      </c>
      <c r="D85" s="2"/>
      <c r="E85" s="2"/>
      <c r="F85" s="10" t="s">
        <v>13</v>
      </c>
      <c r="G85" s="2"/>
      <c r="H85" s="2"/>
      <c r="J85" s="15" t="s">
        <v>21</v>
      </c>
      <c r="K85" s="16"/>
      <c r="L85" s="14" t="s">
        <v>13</v>
      </c>
      <c r="M85" s="16"/>
      <c r="N85" s="17">
        <v>4.2</v>
      </c>
      <c r="O85" s="14" t="s">
        <v>13</v>
      </c>
      <c r="P85" s="16"/>
      <c r="Q85" s="16"/>
    </row>
    <row r="86" spans="1:17" x14ac:dyDescent="0.25">
      <c r="A86" s="11" t="s">
        <v>23</v>
      </c>
      <c r="B86" s="2"/>
      <c r="C86" s="10" t="s">
        <v>24</v>
      </c>
      <c r="D86" s="2"/>
      <c r="E86" s="2">
        <v>8350</v>
      </c>
      <c r="F86" s="10" t="s">
        <v>25</v>
      </c>
      <c r="G86" s="4">
        <v>3.4725350000000001</v>
      </c>
      <c r="H86" s="2">
        <f t="shared" ref="H86:H93" si="4">E86*G86</f>
        <v>28995.667250000002</v>
      </c>
      <c r="J86" s="15" t="s">
        <v>22</v>
      </c>
      <c r="K86" s="16"/>
      <c r="L86" s="14" t="s">
        <v>13</v>
      </c>
      <c r="M86" s="16"/>
      <c r="N86" s="17">
        <v>3.4</v>
      </c>
      <c r="O86" s="14" t="s">
        <v>13</v>
      </c>
      <c r="P86" s="16"/>
      <c r="Q86" s="16"/>
    </row>
    <row r="87" spans="1:17" x14ac:dyDescent="0.25">
      <c r="A87" s="11" t="s">
        <v>26</v>
      </c>
      <c r="B87" s="2"/>
      <c r="C87" s="10" t="s">
        <v>24</v>
      </c>
      <c r="D87" s="2"/>
      <c r="E87" s="2">
        <v>8350</v>
      </c>
      <c r="F87" s="10" t="s">
        <v>25</v>
      </c>
      <c r="G87" s="4">
        <v>0.1111225</v>
      </c>
      <c r="H87" s="2">
        <f t="shared" si="4"/>
        <v>927.87287500000002</v>
      </c>
      <c r="J87" s="15" t="s">
        <v>13</v>
      </c>
      <c r="K87" s="16"/>
      <c r="L87" s="14" t="s">
        <v>13</v>
      </c>
      <c r="M87" s="16"/>
      <c r="N87" s="16"/>
      <c r="O87" s="14" t="s">
        <v>13</v>
      </c>
      <c r="P87" s="16"/>
      <c r="Q87" s="16"/>
    </row>
    <row r="88" spans="1:17" x14ac:dyDescent="0.25">
      <c r="A88" s="11" t="s">
        <v>31</v>
      </c>
      <c r="B88" s="2"/>
      <c r="C88" s="10" t="s">
        <v>13</v>
      </c>
      <c r="D88" s="2"/>
      <c r="E88" s="2">
        <v>8350</v>
      </c>
      <c r="F88" s="10" t="s">
        <v>32</v>
      </c>
      <c r="G88" s="4">
        <v>0.1368</v>
      </c>
      <c r="H88" s="2">
        <f t="shared" si="4"/>
        <v>1142.28</v>
      </c>
      <c r="J88" s="15" t="s">
        <v>23</v>
      </c>
      <c r="K88" s="16"/>
      <c r="L88" s="14" t="s">
        <v>24</v>
      </c>
      <c r="M88" s="16"/>
      <c r="N88" s="16">
        <v>8350</v>
      </c>
      <c r="O88" s="14" t="s">
        <v>25</v>
      </c>
      <c r="P88" s="17">
        <v>3.2911299999999999</v>
      </c>
      <c r="Q88" s="16">
        <f t="shared" ref="Q88:Q95" si="5">N88*P88</f>
        <v>27480.9355</v>
      </c>
    </row>
    <row r="89" spans="1:17" x14ac:dyDescent="0.25">
      <c r="A89" s="11" t="s">
        <v>27</v>
      </c>
      <c r="B89" s="2"/>
      <c r="C89" s="10" t="s">
        <v>13</v>
      </c>
      <c r="D89" s="2"/>
      <c r="E89" s="2">
        <v>8350</v>
      </c>
      <c r="F89" s="10" t="s">
        <v>25</v>
      </c>
      <c r="G89" s="4">
        <v>5.0000000000000001E-3</v>
      </c>
      <c r="H89" s="2">
        <f t="shared" si="4"/>
        <v>41.75</v>
      </c>
      <c r="J89" s="15" t="s">
        <v>26</v>
      </c>
      <c r="K89" s="16"/>
      <c r="L89" s="14" t="s">
        <v>24</v>
      </c>
      <c r="M89" s="16"/>
      <c r="N89" s="16">
        <v>8350</v>
      </c>
      <c r="O89" s="14" t="s">
        <v>25</v>
      </c>
      <c r="P89" s="17">
        <v>0.10531749999999999</v>
      </c>
      <c r="Q89" s="16">
        <f t="shared" si="5"/>
        <v>879.40112499999998</v>
      </c>
    </row>
    <row r="90" spans="1:17" x14ac:dyDescent="0.25">
      <c r="A90" s="11" t="s">
        <v>28</v>
      </c>
      <c r="B90" s="2"/>
      <c r="C90" s="10" t="s">
        <v>13</v>
      </c>
      <c r="D90" s="2"/>
      <c r="E90" s="2">
        <v>8350</v>
      </c>
      <c r="F90" s="10" t="s">
        <v>25</v>
      </c>
      <c r="G90" s="4">
        <v>0.17627499999999999</v>
      </c>
      <c r="H90" s="2">
        <f t="shared" si="4"/>
        <v>1471.8962499999998</v>
      </c>
      <c r="J90" s="15" t="s">
        <v>31</v>
      </c>
      <c r="K90" s="16"/>
      <c r="L90" s="14" t="s">
        <v>13</v>
      </c>
      <c r="M90" s="16"/>
      <c r="N90" s="16">
        <v>8350</v>
      </c>
      <c r="O90" s="14" t="s">
        <v>32</v>
      </c>
      <c r="P90" s="17">
        <v>0.1368</v>
      </c>
      <c r="Q90" s="16">
        <f t="shared" si="5"/>
        <v>1142.28</v>
      </c>
    </row>
    <row r="91" spans="1:17" x14ac:dyDescent="0.25">
      <c r="A91" s="11" t="s">
        <v>29</v>
      </c>
      <c r="B91" s="2"/>
      <c r="C91" s="10" t="s">
        <v>13</v>
      </c>
      <c r="D91" s="2"/>
      <c r="E91" s="2">
        <v>8350</v>
      </c>
      <c r="F91" s="10" t="s">
        <v>25</v>
      </c>
      <c r="G91" s="4">
        <v>7.46E-2</v>
      </c>
      <c r="H91" s="2">
        <f t="shared" si="4"/>
        <v>622.91</v>
      </c>
      <c r="J91" s="15" t="s">
        <v>27</v>
      </c>
      <c r="K91" s="16"/>
      <c r="L91" s="14" t="s">
        <v>13</v>
      </c>
      <c r="M91" s="16"/>
      <c r="N91" s="16">
        <v>8350</v>
      </c>
      <c r="O91" s="14" t="s">
        <v>25</v>
      </c>
      <c r="P91" s="17">
        <v>5.0000000000000001E-3</v>
      </c>
      <c r="Q91" s="16">
        <f t="shared" si="5"/>
        <v>41.75</v>
      </c>
    </row>
    <row r="92" spans="1:17" x14ac:dyDescent="0.25">
      <c r="A92" s="11" t="s">
        <v>30</v>
      </c>
      <c r="B92" s="2"/>
      <c r="C92" s="10" t="s">
        <v>13</v>
      </c>
      <c r="D92" s="2"/>
      <c r="E92" s="2">
        <v>-8350</v>
      </c>
      <c r="F92" s="10" t="s">
        <v>25</v>
      </c>
      <c r="G92" s="4">
        <v>0.01</v>
      </c>
      <c r="H92" s="2">
        <f t="shared" si="4"/>
        <v>-83.5</v>
      </c>
      <c r="J92" s="15" t="s">
        <v>28</v>
      </c>
      <c r="K92" s="16"/>
      <c r="L92" s="14" t="s">
        <v>13</v>
      </c>
      <c r="M92" s="16"/>
      <c r="N92" s="16">
        <v>8350</v>
      </c>
      <c r="O92" s="14" t="s">
        <v>25</v>
      </c>
      <c r="P92" s="17">
        <v>0.1825</v>
      </c>
      <c r="Q92" s="16">
        <f t="shared" si="5"/>
        <v>1523.875</v>
      </c>
    </row>
    <row r="93" spans="1:17" x14ac:dyDescent="0.25">
      <c r="A93" s="11" t="s">
        <v>49</v>
      </c>
      <c r="B93" s="2"/>
      <c r="C93" s="10" t="s">
        <v>24</v>
      </c>
      <c r="D93" s="2"/>
      <c r="E93" s="4">
        <v>182</v>
      </c>
      <c r="F93" s="10" t="s">
        <v>25</v>
      </c>
      <c r="G93" s="4">
        <v>3.13</v>
      </c>
      <c r="H93" s="2">
        <f t="shared" si="4"/>
        <v>569.66</v>
      </c>
      <c r="J93" s="15" t="s">
        <v>29</v>
      </c>
      <c r="K93" s="16"/>
      <c r="L93" s="14" t="s">
        <v>13</v>
      </c>
      <c r="M93" s="16"/>
      <c r="N93" s="16">
        <v>8350</v>
      </c>
      <c r="O93" s="14" t="s">
        <v>25</v>
      </c>
      <c r="P93" s="17">
        <v>7.46E-2</v>
      </c>
      <c r="Q93" s="16">
        <f t="shared" si="5"/>
        <v>622.91</v>
      </c>
    </row>
    <row r="94" spans="1:17" x14ac:dyDescent="0.25">
      <c r="A94" s="7" t="s">
        <v>34</v>
      </c>
      <c r="B94" s="8"/>
      <c r="C94" s="10" t="s">
        <v>13</v>
      </c>
      <c r="D94" s="8"/>
      <c r="E94" s="8"/>
      <c r="F94" s="10" t="s">
        <v>13</v>
      </c>
      <c r="G94" s="8"/>
      <c r="H94" s="8">
        <f>SUM(H86:H93)</f>
        <v>33688.536375000011</v>
      </c>
      <c r="J94" s="15" t="s">
        <v>30</v>
      </c>
      <c r="K94" s="16"/>
      <c r="L94" s="14" t="s">
        <v>13</v>
      </c>
      <c r="M94" s="16"/>
      <c r="N94" s="16">
        <v>-8350</v>
      </c>
      <c r="O94" s="14" t="s">
        <v>25</v>
      </c>
      <c r="P94" s="17">
        <v>0.01</v>
      </c>
      <c r="Q94" s="16">
        <f t="shared" si="5"/>
        <v>-83.5</v>
      </c>
    </row>
    <row r="95" spans="1:17" x14ac:dyDescent="0.25">
      <c r="A95" s="7" t="s">
        <v>35</v>
      </c>
      <c r="B95" s="8"/>
      <c r="C95" s="10" t="s">
        <v>13</v>
      </c>
      <c r="D95" s="8"/>
      <c r="E95" s="8"/>
      <c r="F95" s="10" t="s">
        <v>13</v>
      </c>
      <c r="G95" s="8"/>
      <c r="H95" s="8"/>
      <c r="J95" s="15" t="s">
        <v>49</v>
      </c>
      <c r="K95" s="16"/>
      <c r="L95" s="14" t="s">
        <v>24</v>
      </c>
      <c r="M95" s="16"/>
      <c r="N95" s="17">
        <v>168</v>
      </c>
      <c r="O95" s="14" t="s">
        <v>25</v>
      </c>
      <c r="P95" s="17">
        <v>3.02</v>
      </c>
      <c r="Q95" s="16">
        <f t="shared" si="5"/>
        <v>507.36</v>
      </c>
    </row>
    <row r="96" spans="1:17" x14ac:dyDescent="0.25">
      <c r="A96" s="11" t="s">
        <v>76</v>
      </c>
      <c r="B96" s="2"/>
      <c r="C96" s="10" t="s">
        <v>25</v>
      </c>
      <c r="D96" s="2"/>
      <c r="E96" s="4">
        <v>-0.45</v>
      </c>
      <c r="F96" s="10" t="s">
        <v>37</v>
      </c>
      <c r="G96" s="2">
        <v>8688.75</v>
      </c>
      <c r="H96" s="2">
        <f>E96*G96</f>
        <v>-3909.9375</v>
      </c>
      <c r="J96" s="13" t="s">
        <v>34</v>
      </c>
      <c r="K96" s="8"/>
      <c r="L96" s="14" t="s">
        <v>13</v>
      </c>
      <c r="M96" s="8"/>
      <c r="N96" s="8"/>
      <c r="O96" s="14" t="s">
        <v>13</v>
      </c>
      <c r="P96" s="8"/>
      <c r="Q96" s="8">
        <f>SUM(Q88:Q95)</f>
        <v>32115.011624999999</v>
      </c>
    </row>
    <row r="97" spans="1:17" x14ac:dyDescent="0.25">
      <c r="A97" s="11" t="s">
        <v>36</v>
      </c>
      <c r="B97" s="3">
        <v>117.6</v>
      </c>
      <c r="C97" s="10" t="s">
        <v>25</v>
      </c>
      <c r="D97" s="3">
        <f>H97/B97</f>
        <v>34.351428571428571</v>
      </c>
      <c r="E97" s="4">
        <v>0.42</v>
      </c>
      <c r="F97" s="10" t="s">
        <v>37</v>
      </c>
      <c r="G97" s="2">
        <v>9618.4</v>
      </c>
      <c r="H97" s="2">
        <f>E97*G97</f>
        <v>4039.7279999999996</v>
      </c>
      <c r="J97" s="13" t="s">
        <v>35</v>
      </c>
      <c r="K97" s="8"/>
      <c r="L97" s="14" t="s">
        <v>13</v>
      </c>
      <c r="M97" s="8"/>
      <c r="N97" s="8"/>
      <c r="O97" s="14" t="s">
        <v>13</v>
      </c>
      <c r="P97" s="8"/>
      <c r="Q97" s="8"/>
    </row>
    <row r="98" spans="1:17" x14ac:dyDescent="0.25">
      <c r="A98" s="11" t="s">
        <v>77</v>
      </c>
      <c r="B98" s="2"/>
      <c r="C98" s="10" t="s">
        <v>25</v>
      </c>
      <c r="D98" s="2"/>
      <c r="E98" s="4">
        <v>1.06</v>
      </c>
      <c r="F98" s="10" t="s">
        <v>37</v>
      </c>
      <c r="G98" s="2">
        <v>375.5</v>
      </c>
      <c r="H98" s="2">
        <f>E98*G98</f>
        <v>398.03000000000003</v>
      </c>
      <c r="J98" s="15" t="s">
        <v>76</v>
      </c>
      <c r="K98" s="16"/>
      <c r="L98" s="14" t="s">
        <v>25</v>
      </c>
      <c r="M98" s="16"/>
      <c r="N98" s="17">
        <v>-0.45</v>
      </c>
      <c r="O98" s="14" t="s">
        <v>37</v>
      </c>
      <c r="P98" s="16">
        <v>8700</v>
      </c>
      <c r="Q98" s="16">
        <f>N98*P98</f>
        <v>-3915</v>
      </c>
    </row>
    <row r="99" spans="1:17" x14ac:dyDescent="0.25">
      <c r="A99" s="11" t="s">
        <v>13</v>
      </c>
      <c r="B99" s="2"/>
      <c r="C99" s="10" t="s">
        <v>13</v>
      </c>
      <c r="D99" s="2"/>
      <c r="E99" s="2"/>
      <c r="F99" s="10" t="s">
        <v>13</v>
      </c>
      <c r="G99" s="2"/>
      <c r="H99" s="2"/>
      <c r="J99" s="15" t="s">
        <v>36</v>
      </c>
      <c r="K99" s="18">
        <v>117.6</v>
      </c>
      <c r="L99" s="14" t="s">
        <v>25</v>
      </c>
      <c r="M99" s="18">
        <f>Q99/K99</f>
        <v>30.857142857142858</v>
      </c>
      <c r="N99" s="17">
        <v>0.42</v>
      </c>
      <c r="O99" s="14" t="s">
        <v>37</v>
      </c>
      <c r="P99" s="16">
        <v>8640</v>
      </c>
      <c r="Q99" s="16">
        <f>N99*P99</f>
        <v>3628.7999999999997</v>
      </c>
    </row>
    <row r="100" spans="1:17" x14ac:dyDescent="0.25">
      <c r="A100" s="11" t="s">
        <v>41</v>
      </c>
      <c r="B100" s="2"/>
      <c r="C100" s="10" t="s">
        <v>13</v>
      </c>
      <c r="D100" s="2"/>
      <c r="E100" s="2"/>
      <c r="F100" s="10" t="s">
        <v>13</v>
      </c>
      <c r="G100" s="2"/>
      <c r="H100" s="2"/>
      <c r="J100" s="15" t="s">
        <v>84</v>
      </c>
      <c r="K100" s="16"/>
      <c r="L100" s="14" t="s">
        <v>13</v>
      </c>
      <c r="M100" s="16"/>
      <c r="N100" s="16"/>
      <c r="O100" s="14" t="s">
        <v>37</v>
      </c>
      <c r="P100" s="16"/>
      <c r="Q100" s="16">
        <v>135</v>
      </c>
    </row>
    <row r="101" spans="1:17" x14ac:dyDescent="0.25">
      <c r="A101" s="11" t="s">
        <v>13</v>
      </c>
      <c r="B101" s="2"/>
      <c r="C101" s="10" t="s">
        <v>13</v>
      </c>
      <c r="D101" s="2"/>
      <c r="E101" s="2"/>
      <c r="F101" s="10" t="s">
        <v>13</v>
      </c>
      <c r="G101" s="2"/>
      <c r="H101" s="2"/>
      <c r="J101" s="15" t="s">
        <v>77</v>
      </c>
      <c r="K101" s="16"/>
      <c r="L101" s="14" t="s">
        <v>25</v>
      </c>
      <c r="M101" s="16"/>
      <c r="N101" s="17">
        <v>1.06</v>
      </c>
      <c r="O101" s="14" t="s">
        <v>37</v>
      </c>
      <c r="P101" s="16">
        <v>400</v>
      </c>
      <c r="Q101" s="16">
        <f>N101*P101</f>
        <v>424</v>
      </c>
    </row>
    <row r="102" spans="1:17" x14ac:dyDescent="0.25">
      <c r="A102" s="7" t="s">
        <v>42</v>
      </c>
      <c r="B102" s="8"/>
      <c r="C102" s="10" t="s">
        <v>13</v>
      </c>
      <c r="D102" s="8"/>
      <c r="E102" s="8"/>
      <c r="F102" s="10" t="s">
        <v>13</v>
      </c>
      <c r="G102" s="8"/>
      <c r="H102" s="8">
        <f>SUM(H94:H101)</f>
        <v>34216.356875000012</v>
      </c>
      <c r="J102" s="15" t="s">
        <v>13</v>
      </c>
      <c r="K102" s="16"/>
      <c r="L102" s="14" t="s">
        <v>13</v>
      </c>
      <c r="M102" s="16"/>
      <c r="N102" s="16"/>
      <c r="O102" s="14" t="s">
        <v>13</v>
      </c>
      <c r="P102" s="16"/>
      <c r="Q102" s="16"/>
    </row>
    <row r="103" spans="1:17" x14ac:dyDescent="0.25">
      <c r="A103" s="11" t="s">
        <v>13</v>
      </c>
      <c r="B103" s="2"/>
      <c r="C103" s="10" t="s">
        <v>13</v>
      </c>
      <c r="D103" s="2"/>
      <c r="E103" s="2"/>
      <c r="F103" s="10" t="s">
        <v>13</v>
      </c>
      <c r="G103" s="2"/>
      <c r="H103" s="2"/>
      <c r="J103" s="15" t="s">
        <v>41</v>
      </c>
      <c r="K103" s="16"/>
      <c r="L103" s="14" t="s">
        <v>13</v>
      </c>
      <c r="M103" s="16"/>
      <c r="N103" s="16"/>
      <c r="O103" s="14" t="s">
        <v>13</v>
      </c>
      <c r="P103" s="16"/>
      <c r="Q103" s="16"/>
    </row>
    <row r="104" spans="1:17" x14ac:dyDescent="0.25">
      <c r="A104" s="7" t="s">
        <v>43</v>
      </c>
      <c r="B104" s="8"/>
      <c r="C104" s="10" t="s">
        <v>13</v>
      </c>
      <c r="D104" s="8"/>
      <c r="E104" s="8"/>
      <c r="F104" s="10" t="s">
        <v>13</v>
      </c>
      <c r="G104" s="8"/>
      <c r="H104" s="8"/>
      <c r="J104" s="15" t="s">
        <v>13</v>
      </c>
      <c r="K104" s="16"/>
      <c r="L104" s="14" t="s">
        <v>13</v>
      </c>
      <c r="M104" s="16"/>
      <c r="N104" s="16"/>
      <c r="O104" s="14" t="s">
        <v>13</v>
      </c>
      <c r="P104" s="16"/>
      <c r="Q104" s="16"/>
    </row>
    <row r="105" spans="1:17" x14ac:dyDescent="0.25">
      <c r="A105" s="11" t="s">
        <v>78</v>
      </c>
      <c r="B105" s="2"/>
      <c r="C105" s="10" t="s">
        <v>24</v>
      </c>
      <c r="D105" s="2"/>
      <c r="E105" s="2">
        <v>-541</v>
      </c>
      <c r="F105" s="10" t="s">
        <v>25</v>
      </c>
      <c r="G105" s="4">
        <v>2.58</v>
      </c>
      <c r="H105" s="2">
        <f>E105*G105</f>
        <v>-1395.78</v>
      </c>
      <c r="J105" s="13" t="s">
        <v>42</v>
      </c>
      <c r="K105" s="8"/>
      <c r="L105" s="14" t="s">
        <v>13</v>
      </c>
      <c r="M105" s="8"/>
      <c r="N105" s="8"/>
      <c r="O105" s="14" t="s">
        <v>13</v>
      </c>
      <c r="P105" s="8"/>
      <c r="Q105" s="8">
        <f>SUM(Q96:Q104)</f>
        <v>32387.811624999998</v>
      </c>
    </row>
    <row r="106" spans="1:17" x14ac:dyDescent="0.25">
      <c r="A106" s="11" t="s">
        <v>45</v>
      </c>
      <c r="B106" s="2"/>
      <c r="C106" s="10" t="s">
        <v>24</v>
      </c>
      <c r="D106" s="2"/>
      <c r="E106" s="2">
        <v>-180</v>
      </c>
      <c r="F106" s="10" t="s">
        <v>25</v>
      </c>
      <c r="G106" s="4">
        <v>4.7424999999999997</v>
      </c>
      <c r="H106" s="2">
        <f>E106*G106</f>
        <v>-853.65</v>
      </c>
      <c r="J106" s="15" t="s">
        <v>13</v>
      </c>
      <c r="K106" s="16"/>
      <c r="L106" s="14" t="s">
        <v>13</v>
      </c>
      <c r="M106" s="16"/>
      <c r="N106" s="16"/>
      <c r="O106" s="14" t="s">
        <v>13</v>
      </c>
      <c r="P106" s="16"/>
      <c r="Q106" s="16"/>
    </row>
    <row r="107" spans="1:17" x14ac:dyDescent="0.25">
      <c r="A107" s="11" t="s">
        <v>46</v>
      </c>
      <c r="B107" s="2"/>
      <c r="C107" s="10" t="s">
        <v>24</v>
      </c>
      <c r="D107" s="2"/>
      <c r="E107" s="2">
        <v>-1146</v>
      </c>
      <c r="F107" s="10" t="s">
        <v>25</v>
      </c>
      <c r="G107" s="4">
        <v>2.5874999999999999</v>
      </c>
      <c r="H107" s="2">
        <f>E107*G107</f>
        <v>-2965.2750000000001</v>
      </c>
      <c r="J107" s="13" t="s">
        <v>43</v>
      </c>
      <c r="K107" s="8"/>
      <c r="L107" s="14" t="s">
        <v>13</v>
      </c>
      <c r="M107" s="8"/>
      <c r="N107" s="8"/>
      <c r="O107" s="14" t="s">
        <v>13</v>
      </c>
      <c r="P107" s="8"/>
      <c r="Q107" s="8"/>
    </row>
    <row r="108" spans="1:17" x14ac:dyDescent="0.25">
      <c r="A108" s="11" t="s">
        <v>47</v>
      </c>
      <c r="B108" s="2"/>
      <c r="C108" s="10" t="s">
        <v>24</v>
      </c>
      <c r="D108" s="2"/>
      <c r="E108" s="2">
        <v>-761</v>
      </c>
      <c r="F108" s="10" t="s">
        <v>25</v>
      </c>
      <c r="G108" s="4">
        <v>2.2650000000000001</v>
      </c>
      <c r="H108" s="2">
        <f>E108*G108</f>
        <v>-1723.6650000000002</v>
      </c>
      <c r="J108" s="15" t="s">
        <v>78</v>
      </c>
      <c r="K108" s="16"/>
      <c r="L108" s="14" t="s">
        <v>24</v>
      </c>
      <c r="M108" s="16"/>
      <c r="N108" s="16">
        <v>-709</v>
      </c>
      <c r="O108" s="14" t="s">
        <v>25</v>
      </c>
      <c r="P108" s="17">
        <v>2.6850000000000001</v>
      </c>
      <c r="Q108" s="16">
        <f>N108*P108</f>
        <v>-1903.665</v>
      </c>
    </row>
    <row r="109" spans="1:17" x14ac:dyDescent="0.25">
      <c r="A109" s="11" t="s">
        <v>50</v>
      </c>
      <c r="B109" s="2"/>
      <c r="C109" s="10" t="s">
        <v>24</v>
      </c>
      <c r="D109" s="2"/>
      <c r="E109" s="2"/>
      <c r="F109" s="10" t="s">
        <v>25</v>
      </c>
      <c r="G109" s="2"/>
      <c r="H109" s="2">
        <v>-535</v>
      </c>
      <c r="J109" s="15" t="s">
        <v>46</v>
      </c>
      <c r="K109" s="16"/>
      <c r="L109" s="14" t="s">
        <v>24</v>
      </c>
      <c r="M109" s="16"/>
      <c r="N109" s="16">
        <v>-924</v>
      </c>
      <c r="O109" s="14" t="s">
        <v>25</v>
      </c>
      <c r="P109" s="17">
        <v>2.8050000000000002</v>
      </c>
      <c r="Q109" s="16">
        <f>N109*P109</f>
        <v>-2591.8200000000002</v>
      </c>
    </row>
    <row r="110" spans="1:17" x14ac:dyDescent="0.25">
      <c r="A110" s="11" t="s">
        <v>52</v>
      </c>
      <c r="B110" s="2">
        <v>-2607</v>
      </c>
      <c r="C110" s="10" t="s">
        <v>32</v>
      </c>
      <c r="D110" s="4">
        <f>H110/B110</f>
        <v>1.05</v>
      </c>
      <c r="E110" s="2">
        <v>-2607</v>
      </c>
      <c r="F110" s="10" t="s">
        <v>53</v>
      </c>
      <c r="G110" s="4">
        <v>1.05</v>
      </c>
      <c r="H110" s="2">
        <f>E110*G110</f>
        <v>-2737.35</v>
      </c>
      <c r="J110" s="15" t="s">
        <v>85</v>
      </c>
      <c r="K110" s="16"/>
      <c r="L110" s="14" t="s">
        <v>24</v>
      </c>
      <c r="M110" s="16"/>
      <c r="N110" s="16">
        <v>-249</v>
      </c>
      <c r="O110" s="14" t="s">
        <v>25</v>
      </c>
      <c r="P110" s="17">
        <v>2.54</v>
      </c>
      <c r="Q110" s="16">
        <f>N110*P110</f>
        <v>-632.46</v>
      </c>
    </row>
    <row r="111" spans="1:17" x14ac:dyDescent="0.25">
      <c r="A111" s="11" t="s">
        <v>55</v>
      </c>
      <c r="B111" s="2">
        <v>-1328</v>
      </c>
      <c r="C111" s="10" t="s">
        <v>32</v>
      </c>
      <c r="D111" s="4">
        <f>H111/B111</f>
        <v>1.4</v>
      </c>
      <c r="E111" s="2">
        <v>-1328</v>
      </c>
      <c r="F111" s="10" t="s">
        <v>53</v>
      </c>
      <c r="G111" s="4">
        <v>1.4</v>
      </c>
      <c r="H111" s="2">
        <f>E111*G111</f>
        <v>-1859.1999999999998</v>
      </c>
      <c r="J111" s="15" t="s">
        <v>47</v>
      </c>
      <c r="K111" s="16"/>
      <c r="L111" s="14" t="s">
        <v>24</v>
      </c>
      <c r="M111" s="16"/>
      <c r="N111" s="16">
        <v>-118</v>
      </c>
      <c r="O111" s="14" t="s">
        <v>25</v>
      </c>
      <c r="P111" s="17">
        <v>2.0499999999999998</v>
      </c>
      <c r="Q111" s="16">
        <f>N111*P111</f>
        <v>-241.89999999999998</v>
      </c>
    </row>
    <row r="112" spans="1:17" x14ac:dyDescent="0.25">
      <c r="A112" s="11" t="s">
        <v>56</v>
      </c>
      <c r="B112" s="2"/>
      <c r="C112" s="10" t="s">
        <v>32</v>
      </c>
      <c r="D112" s="2"/>
      <c r="E112" s="2">
        <v>-133</v>
      </c>
      <c r="F112" s="10" t="s">
        <v>25</v>
      </c>
      <c r="G112" s="4">
        <v>0.65</v>
      </c>
      <c r="H112" s="2">
        <f>E112*G112</f>
        <v>-86.45</v>
      </c>
      <c r="J112" s="15" t="s">
        <v>50</v>
      </c>
      <c r="K112" s="16"/>
      <c r="L112" s="14" t="s">
        <v>24</v>
      </c>
      <c r="M112" s="16"/>
      <c r="N112" s="16"/>
      <c r="O112" s="14" t="s">
        <v>25</v>
      </c>
      <c r="P112" s="16"/>
      <c r="Q112" s="16">
        <v>-590</v>
      </c>
    </row>
    <row r="113" spans="1:17" x14ac:dyDescent="0.25">
      <c r="A113" s="7" t="s">
        <v>57</v>
      </c>
      <c r="B113" s="8"/>
      <c r="C113" s="10" t="s">
        <v>13</v>
      </c>
      <c r="D113" s="8"/>
      <c r="E113" s="8"/>
      <c r="F113" s="10" t="s">
        <v>13</v>
      </c>
      <c r="G113" s="8"/>
      <c r="H113" s="8">
        <f>SUM(H105:H112)</f>
        <v>-12156.369999999999</v>
      </c>
      <c r="J113" s="15" t="s">
        <v>52</v>
      </c>
      <c r="K113" s="16">
        <v>-2838</v>
      </c>
      <c r="L113" s="14" t="s">
        <v>32</v>
      </c>
      <c r="M113" s="17">
        <f>Q113/K113</f>
        <v>1.1299999999999999</v>
      </c>
      <c r="N113" s="16">
        <v>-2838</v>
      </c>
      <c r="O113" s="14" t="s">
        <v>53</v>
      </c>
      <c r="P113" s="17">
        <v>1.1299999999999999</v>
      </c>
      <c r="Q113" s="16">
        <f>N113*P113</f>
        <v>-3206.9399999999996</v>
      </c>
    </row>
    <row r="114" spans="1:17" x14ac:dyDescent="0.25">
      <c r="A114" s="11" t="s">
        <v>13</v>
      </c>
      <c r="B114" s="2"/>
      <c r="C114" s="10" t="s">
        <v>13</v>
      </c>
      <c r="D114" s="2"/>
      <c r="E114" s="2"/>
      <c r="F114" s="10" t="s">
        <v>13</v>
      </c>
      <c r="G114" s="2"/>
      <c r="H114" s="2"/>
      <c r="J114" s="15" t="s">
        <v>55</v>
      </c>
      <c r="K114" s="16">
        <v>-1384</v>
      </c>
      <c r="L114" s="14" t="s">
        <v>32</v>
      </c>
      <c r="M114" s="17">
        <f>Q114/K114</f>
        <v>1.5</v>
      </c>
      <c r="N114" s="16">
        <v>-1384</v>
      </c>
      <c r="O114" s="14" t="s">
        <v>53</v>
      </c>
      <c r="P114" s="17">
        <v>1.5</v>
      </c>
      <c r="Q114" s="16">
        <f>N114*P114</f>
        <v>-2076</v>
      </c>
    </row>
    <row r="115" spans="1:17" x14ac:dyDescent="0.25">
      <c r="A115" s="11" t="s">
        <v>58</v>
      </c>
      <c r="B115" s="2"/>
      <c r="C115" s="10" t="s">
        <v>13</v>
      </c>
      <c r="D115" s="2"/>
      <c r="E115" s="2"/>
      <c r="F115" s="10" t="s">
        <v>32</v>
      </c>
      <c r="G115" s="2"/>
      <c r="H115" s="2">
        <v>-45</v>
      </c>
      <c r="J115" s="15" t="s">
        <v>56</v>
      </c>
      <c r="K115" s="16"/>
      <c r="L115" s="14" t="s">
        <v>32</v>
      </c>
      <c r="M115" s="16"/>
      <c r="N115" s="16">
        <v>-134</v>
      </c>
      <c r="O115" s="14" t="s">
        <v>25</v>
      </c>
      <c r="P115" s="17">
        <v>0.65</v>
      </c>
      <c r="Q115" s="16">
        <f>N115*P115</f>
        <v>-87.100000000000009</v>
      </c>
    </row>
    <row r="116" spans="1:17" x14ac:dyDescent="0.25">
      <c r="A116" s="11" t="s">
        <v>59</v>
      </c>
      <c r="B116" s="2"/>
      <c r="C116" s="10" t="s">
        <v>13</v>
      </c>
      <c r="D116" s="2"/>
      <c r="E116" s="2"/>
      <c r="F116" s="10" t="s">
        <v>32</v>
      </c>
      <c r="G116" s="2"/>
      <c r="H116" s="2">
        <v>-535</v>
      </c>
      <c r="J116" s="13" t="s">
        <v>57</v>
      </c>
      <c r="K116" s="8"/>
      <c r="L116" s="14" t="s">
        <v>13</v>
      </c>
      <c r="M116" s="8"/>
      <c r="N116" s="8"/>
      <c r="O116" s="14" t="s">
        <v>13</v>
      </c>
      <c r="P116" s="8"/>
      <c r="Q116" s="8">
        <f>SUM(Q108:Q115)</f>
        <v>-11329.885</v>
      </c>
    </row>
    <row r="117" spans="1:17" x14ac:dyDescent="0.25">
      <c r="A117" s="11" t="s">
        <v>60</v>
      </c>
      <c r="B117" s="2"/>
      <c r="C117" s="10" t="s">
        <v>13</v>
      </c>
      <c r="D117" s="2"/>
      <c r="E117" s="2"/>
      <c r="F117" s="10" t="s">
        <v>32</v>
      </c>
      <c r="G117" s="2"/>
      <c r="H117" s="2">
        <v>-300</v>
      </c>
      <c r="J117" s="15" t="s">
        <v>13</v>
      </c>
      <c r="K117" s="16"/>
      <c r="L117" s="14" t="s">
        <v>13</v>
      </c>
      <c r="M117" s="16"/>
      <c r="N117" s="16"/>
      <c r="O117" s="14" t="s">
        <v>13</v>
      </c>
      <c r="P117" s="16"/>
      <c r="Q117" s="16"/>
    </row>
    <row r="118" spans="1:17" x14ac:dyDescent="0.25">
      <c r="A118" s="11" t="s">
        <v>61</v>
      </c>
      <c r="B118" s="2"/>
      <c r="C118" s="10" t="s">
        <v>13</v>
      </c>
      <c r="D118" s="2"/>
      <c r="E118" s="2"/>
      <c r="F118" s="10" t="s">
        <v>32</v>
      </c>
      <c r="G118" s="2"/>
      <c r="H118" s="2">
        <v>-175</v>
      </c>
      <c r="J118" s="15" t="s">
        <v>58</v>
      </c>
      <c r="K118" s="16"/>
      <c r="L118" s="14" t="s">
        <v>13</v>
      </c>
      <c r="M118" s="16"/>
      <c r="N118" s="16"/>
      <c r="O118" s="14" t="s">
        <v>32</v>
      </c>
      <c r="P118" s="16"/>
      <c r="Q118" s="16">
        <v>-40</v>
      </c>
    </row>
    <row r="119" spans="1:17" x14ac:dyDescent="0.25">
      <c r="A119" s="11" t="s">
        <v>62</v>
      </c>
      <c r="B119" s="2"/>
      <c r="C119" s="10" t="s">
        <v>13</v>
      </c>
      <c r="D119" s="2"/>
      <c r="E119" s="2"/>
      <c r="F119" s="10" t="s">
        <v>32</v>
      </c>
      <c r="G119" s="2"/>
      <c r="H119" s="2">
        <v>-255</v>
      </c>
      <c r="J119" s="15" t="s">
        <v>59</v>
      </c>
      <c r="K119" s="16"/>
      <c r="L119" s="14" t="s">
        <v>13</v>
      </c>
      <c r="M119" s="16"/>
      <c r="N119" s="16"/>
      <c r="O119" s="14" t="s">
        <v>32</v>
      </c>
      <c r="P119" s="16"/>
      <c r="Q119" s="16">
        <v>-390</v>
      </c>
    </row>
    <row r="120" spans="1:17" x14ac:dyDescent="0.25">
      <c r="A120" s="11" t="s">
        <v>63</v>
      </c>
      <c r="B120" s="2"/>
      <c r="C120" s="10" t="s">
        <v>13</v>
      </c>
      <c r="D120" s="2"/>
      <c r="E120" s="2"/>
      <c r="F120" s="10" t="s">
        <v>32</v>
      </c>
      <c r="G120" s="2"/>
      <c r="H120" s="2">
        <v>-180</v>
      </c>
      <c r="J120" s="15" t="s">
        <v>86</v>
      </c>
      <c r="K120" s="16"/>
      <c r="L120" s="14" t="s">
        <v>13</v>
      </c>
      <c r="M120" s="16"/>
      <c r="N120" s="16"/>
      <c r="O120" s="14" t="s">
        <v>32</v>
      </c>
      <c r="P120" s="16"/>
      <c r="Q120" s="16">
        <v>-150</v>
      </c>
    </row>
    <row r="121" spans="1:17" x14ac:dyDescent="0.25">
      <c r="A121" s="11" t="s">
        <v>64</v>
      </c>
      <c r="B121" s="2"/>
      <c r="C121" s="10" t="s">
        <v>13</v>
      </c>
      <c r="D121" s="2"/>
      <c r="E121" s="2"/>
      <c r="F121" s="10" t="s">
        <v>25</v>
      </c>
      <c r="G121" s="2"/>
      <c r="H121" s="2">
        <v>-165</v>
      </c>
      <c r="J121" s="15" t="s">
        <v>60</v>
      </c>
      <c r="K121" s="16"/>
      <c r="L121" s="14" t="s">
        <v>13</v>
      </c>
      <c r="M121" s="16"/>
      <c r="N121" s="16"/>
      <c r="O121" s="14" t="s">
        <v>32</v>
      </c>
      <c r="P121" s="16"/>
      <c r="Q121" s="16">
        <v>-305</v>
      </c>
    </row>
    <row r="122" spans="1:17" x14ac:dyDescent="0.25">
      <c r="A122" s="11" t="s">
        <v>65</v>
      </c>
      <c r="B122" s="2"/>
      <c r="C122" s="10" t="s">
        <v>13</v>
      </c>
      <c r="D122" s="2"/>
      <c r="E122" s="2"/>
      <c r="F122" s="10" t="s">
        <v>32</v>
      </c>
      <c r="G122" s="2"/>
      <c r="H122" s="2">
        <v>-295</v>
      </c>
      <c r="J122" s="15" t="s">
        <v>61</v>
      </c>
      <c r="K122" s="16"/>
      <c r="L122" s="14" t="s">
        <v>13</v>
      </c>
      <c r="M122" s="16"/>
      <c r="N122" s="16"/>
      <c r="O122" s="14" t="s">
        <v>32</v>
      </c>
      <c r="P122" s="16"/>
      <c r="Q122" s="16">
        <v>-155</v>
      </c>
    </row>
    <row r="123" spans="1:17" x14ac:dyDescent="0.25">
      <c r="A123" s="7" t="s">
        <v>66</v>
      </c>
      <c r="B123" s="8"/>
      <c r="C123" s="10" t="s">
        <v>13</v>
      </c>
      <c r="D123" s="8"/>
      <c r="E123" s="8"/>
      <c r="F123" s="10" t="s">
        <v>13</v>
      </c>
      <c r="G123" s="8"/>
      <c r="H123" s="8">
        <f>SUM(H115:H122)</f>
        <v>-1950</v>
      </c>
      <c r="J123" s="15" t="s">
        <v>62</v>
      </c>
      <c r="K123" s="16"/>
      <c r="L123" s="14" t="s">
        <v>13</v>
      </c>
      <c r="M123" s="16"/>
      <c r="N123" s="16"/>
      <c r="O123" s="14" t="s">
        <v>32</v>
      </c>
      <c r="P123" s="16"/>
      <c r="Q123" s="16">
        <v>-250</v>
      </c>
    </row>
    <row r="124" spans="1:17" x14ac:dyDescent="0.25">
      <c r="A124" s="7" t="s">
        <v>67</v>
      </c>
      <c r="B124" s="8"/>
      <c r="C124" s="10" t="s">
        <v>13</v>
      </c>
      <c r="D124" s="8"/>
      <c r="E124" s="8"/>
      <c r="F124" s="10" t="s">
        <v>13</v>
      </c>
      <c r="G124" s="8"/>
      <c r="H124" s="8">
        <f>SUM(H113,H123)</f>
        <v>-14106.369999999999</v>
      </c>
      <c r="J124" s="15" t="s">
        <v>63</v>
      </c>
      <c r="K124" s="16"/>
      <c r="L124" s="14" t="s">
        <v>13</v>
      </c>
      <c r="M124" s="16"/>
      <c r="N124" s="16"/>
      <c r="O124" s="14" t="s">
        <v>32</v>
      </c>
      <c r="P124" s="16"/>
      <c r="Q124" s="16">
        <v>-195</v>
      </c>
    </row>
    <row r="125" spans="1:17" x14ac:dyDescent="0.25">
      <c r="A125" s="7" t="s">
        <v>68</v>
      </c>
      <c r="B125" s="8"/>
      <c r="C125" s="10" t="s">
        <v>13</v>
      </c>
      <c r="D125" s="8"/>
      <c r="E125" s="8"/>
      <c r="F125" s="10" t="s">
        <v>13</v>
      </c>
      <c r="G125" s="8"/>
      <c r="H125" s="8">
        <f>SUM(H102,H124)</f>
        <v>20109.986875000013</v>
      </c>
      <c r="J125" s="15" t="s">
        <v>64</v>
      </c>
      <c r="K125" s="16"/>
      <c r="L125" s="14" t="s">
        <v>13</v>
      </c>
      <c r="M125" s="16"/>
      <c r="N125" s="16"/>
      <c r="O125" s="14" t="s">
        <v>25</v>
      </c>
      <c r="P125" s="16"/>
      <c r="Q125" s="16">
        <v>-175</v>
      </c>
    </row>
    <row r="126" spans="1:17" x14ac:dyDescent="0.25">
      <c r="A126" s="11" t="s">
        <v>13</v>
      </c>
      <c r="B126" s="2"/>
      <c r="C126" s="10" t="s">
        <v>13</v>
      </c>
      <c r="D126" s="2"/>
      <c r="E126" s="2"/>
      <c r="F126" s="10" t="s">
        <v>13</v>
      </c>
      <c r="G126" s="2"/>
      <c r="H126" s="2"/>
      <c r="J126" s="15" t="s">
        <v>65</v>
      </c>
      <c r="K126" s="16"/>
      <c r="L126" s="14" t="s">
        <v>13</v>
      </c>
      <c r="M126" s="16"/>
      <c r="N126" s="16"/>
      <c r="O126" s="14" t="s">
        <v>32</v>
      </c>
      <c r="P126" s="16"/>
      <c r="Q126" s="16">
        <v>-350</v>
      </c>
    </row>
    <row r="127" spans="1:17" x14ac:dyDescent="0.25">
      <c r="A127" s="7" t="s">
        <v>69</v>
      </c>
      <c r="B127" s="8"/>
      <c r="C127" s="10" t="s">
        <v>13</v>
      </c>
      <c r="D127" s="8"/>
      <c r="E127" s="9">
        <v>1.2</v>
      </c>
      <c r="F127" s="10" t="s">
        <v>13</v>
      </c>
      <c r="G127" s="8"/>
      <c r="H127" s="8"/>
      <c r="J127" s="13" t="s">
        <v>66</v>
      </c>
      <c r="K127" s="8"/>
      <c r="L127" s="14" t="s">
        <v>13</v>
      </c>
      <c r="M127" s="8"/>
      <c r="N127" s="8"/>
      <c r="O127" s="14" t="s">
        <v>13</v>
      </c>
      <c r="P127" s="8"/>
      <c r="Q127" s="8">
        <f>SUM(Q118:Q126)</f>
        <v>-2010</v>
      </c>
    </row>
    <row r="128" spans="1:17" x14ac:dyDescent="0.25">
      <c r="J128" s="13" t="s">
        <v>67</v>
      </c>
      <c r="K128" s="8"/>
      <c r="L128" s="14" t="s">
        <v>13</v>
      </c>
      <c r="M128" s="8"/>
      <c r="N128" s="8"/>
      <c r="O128" s="14" t="s">
        <v>13</v>
      </c>
      <c r="P128" s="8"/>
      <c r="Q128" s="8">
        <f>SUM(Q116,Q127)</f>
        <v>-13339.885</v>
      </c>
    </row>
    <row r="129" spans="1:17" x14ac:dyDescent="0.25">
      <c r="J129" s="13" t="s">
        <v>68</v>
      </c>
      <c r="K129" s="8"/>
      <c r="L129" s="14" t="s">
        <v>13</v>
      </c>
      <c r="M129" s="8"/>
      <c r="N129" s="8"/>
      <c r="O129" s="14" t="s">
        <v>13</v>
      </c>
      <c r="P129" s="8"/>
      <c r="Q129" s="8">
        <f>SUM(Q105,Q128)</f>
        <v>19047.926625</v>
      </c>
    </row>
    <row r="130" spans="1:17" x14ac:dyDescent="0.25">
      <c r="J130" s="15" t="s">
        <v>13</v>
      </c>
      <c r="K130" s="16"/>
      <c r="L130" s="14" t="s">
        <v>13</v>
      </c>
      <c r="M130" s="16"/>
      <c r="N130" s="16"/>
      <c r="O130" s="14" t="s">
        <v>13</v>
      </c>
      <c r="P130" s="16"/>
      <c r="Q130" s="16"/>
    </row>
    <row r="131" spans="1:17" x14ac:dyDescent="0.25">
      <c r="A131" s="1" t="s">
        <v>74</v>
      </c>
      <c r="J131" s="13" t="s">
        <v>69</v>
      </c>
      <c r="K131" s="8"/>
      <c r="L131" s="14" t="s">
        <v>13</v>
      </c>
      <c r="M131" s="8"/>
      <c r="N131" s="9">
        <v>1</v>
      </c>
      <c r="O131" s="14" t="s">
        <v>13</v>
      </c>
      <c r="P131" s="8"/>
      <c r="Q131" s="8"/>
    </row>
    <row r="133" spans="1:17" x14ac:dyDescent="0.25">
      <c r="A133" s="1" t="s">
        <v>79</v>
      </c>
    </row>
    <row r="134" spans="1:17" x14ac:dyDescent="0.25">
      <c r="A134" s="1" t="s">
        <v>80</v>
      </c>
    </row>
    <row r="135" spans="1:17" x14ac:dyDescent="0.25">
      <c r="J135" s="12" t="s">
        <v>74</v>
      </c>
    </row>
    <row r="136" spans="1:17" x14ac:dyDescent="0.25">
      <c r="A136" s="1" t="s">
        <v>81</v>
      </c>
    </row>
    <row r="137" spans="1:17" x14ac:dyDescent="0.25">
      <c r="A137" s="1" t="s">
        <v>82</v>
      </c>
      <c r="J137" s="12" t="s">
        <v>79</v>
      </c>
    </row>
    <row r="138" spans="1:17" x14ac:dyDescent="0.25">
      <c r="J138" s="12" t="s">
        <v>80</v>
      </c>
    </row>
    <row r="140" spans="1:17" x14ac:dyDescent="0.25">
      <c r="J140" s="12" t="s">
        <v>81</v>
      </c>
    </row>
    <row r="141" spans="1:17" x14ac:dyDescent="0.25">
      <c r="J141" s="12" t="s">
        <v>82</v>
      </c>
    </row>
  </sheetData>
  <pageMargins left="0.7" right="0.7" top="0.75" bottom="0.75" header="0.3" footer="0.3"/>
  <rowBreaks count="2" manualBreakCount="2">
    <brk id="70" max="16383" man="1"/>
    <brk id="1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2E7A7-BC43-4532-9978-14CCDDEF615A}">
  <dimension ref="A1:Q140"/>
  <sheetViews>
    <sheetView topLeftCell="B1" workbookViewId="0">
      <selection activeCell="S1" sqref="S1:Z1048576"/>
    </sheetView>
  </sheetViews>
  <sheetFormatPr defaultRowHeight="15" x14ac:dyDescent="0.25"/>
  <cols>
    <col min="1" max="1" width="30" customWidth="1"/>
    <col min="2" max="2" width="11" customWidth="1"/>
    <col min="3" max="3" width="5" customWidth="1"/>
    <col min="4" max="4" width="6" customWidth="1"/>
    <col min="5" max="5" width="11" customWidth="1"/>
    <col min="6" max="6" width="5" customWidth="1"/>
    <col min="7" max="7" width="6" customWidth="1"/>
    <col min="8" max="8" width="11" customWidth="1"/>
    <col min="10" max="10" width="30" customWidth="1"/>
    <col min="11" max="11" width="11" customWidth="1"/>
    <col min="12" max="12" width="5" customWidth="1"/>
    <col min="13" max="13" width="6" customWidth="1"/>
    <col min="14" max="14" width="11" customWidth="1"/>
    <col min="15" max="15" width="5" customWidth="1"/>
    <col min="16" max="16" width="6" customWidth="1"/>
    <col min="17" max="17" width="11" customWidth="1"/>
  </cols>
  <sheetData>
    <row r="1" spans="1:17" x14ac:dyDescent="0.25">
      <c r="A1" t="s">
        <v>0</v>
      </c>
      <c r="J1" t="s">
        <v>0</v>
      </c>
    </row>
    <row r="2" spans="1:17" x14ac:dyDescent="0.25">
      <c r="A2" s="12" t="s">
        <v>1</v>
      </c>
      <c r="B2" s="12" t="s">
        <v>2</v>
      </c>
      <c r="J2" s="12" t="s">
        <v>1</v>
      </c>
      <c r="K2" s="12" t="s">
        <v>2</v>
      </c>
    </row>
    <row r="3" spans="1:17" x14ac:dyDescent="0.25">
      <c r="A3" s="12" t="s">
        <v>3</v>
      </c>
      <c r="B3" s="12" t="s">
        <v>4</v>
      </c>
      <c r="J3" s="12" t="s">
        <v>3</v>
      </c>
      <c r="K3" s="12" t="s">
        <v>83</v>
      </c>
    </row>
    <row r="4" spans="1:17" x14ac:dyDescent="0.25">
      <c r="A4" s="12" t="s">
        <v>5</v>
      </c>
      <c r="B4" s="12" t="s">
        <v>6</v>
      </c>
      <c r="J4" s="12" t="s">
        <v>5</v>
      </c>
      <c r="K4" s="12" t="s">
        <v>6</v>
      </c>
    </row>
    <row r="5" spans="1:17" x14ac:dyDescent="0.25">
      <c r="A5" s="12" t="s">
        <v>7</v>
      </c>
      <c r="B5" s="12" t="s">
        <v>8</v>
      </c>
      <c r="J5" s="12" t="s">
        <v>7</v>
      </c>
      <c r="K5" s="12" t="s">
        <v>8</v>
      </c>
    </row>
    <row r="6" spans="1:17" x14ac:dyDescent="0.25">
      <c r="A6" s="12" t="s">
        <v>9</v>
      </c>
      <c r="B6" s="12" t="s">
        <v>87</v>
      </c>
      <c r="J6" s="12" t="s">
        <v>9</v>
      </c>
      <c r="K6" s="12" t="s">
        <v>87</v>
      </c>
    </row>
    <row r="8" spans="1:17" x14ac:dyDescent="0.25">
      <c r="A8" s="5" t="s">
        <v>11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13</v>
      </c>
      <c r="G8" s="6" t="s">
        <v>16</v>
      </c>
      <c r="H8" s="6" t="s">
        <v>17</v>
      </c>
      <c r="J8" s="5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13</v>
      </c>
      <c r="P8" s="6" t="s">
        <v>16</v>
      </c>
      <c r="Q8" s="6" t="s">
        <v>17</v>
      </c>
    </row>
    <row r="9" spans="1:17" x14ac:dyDescent="0.25">
      <c r="A9" s="13" t="s">
        <v>18</v>
      </c>
      <c r="B9" s="8"/>
      <c r="C9" s="14" t="s">
        <v>13</v>
      </c>
      <c r="D9" s="8"/>
      <c r="E9" s="8"/>
      <c r="F9" s="14" t="s">
        <v>13</v>
      </c>
      <c r="G9" s="8"/>
      <c r="H9" s="8"/>
      <c r="J9" s="13" t="s">
        <v>18</v>
      </c>
      <c r="K9" s="8"/>
      <c r="L9" s="14" t="s">
        <v>13</v>
      </c>
      <c r="M9" s="8"/>
      <c r="N9" s="8"/>
      <c r="O9" s="14" t="s">
        <v>13</v>
      </c>
      <c r="P9" s="8"/>
      <c r="Q9" s="8"/>
    </row>
    <row r="10" spans="1:17" x14ac:dyDescent="0.25">
      <c r="A10" s="15" t="s">
        <v>19</v>
      </c>
      <c r="B10" s="16"/>
      <c r="C10" s="14" t="s">
        <v>13</v>
      </c>
      <c r="D10" s="16"/>
      <c r="E10" s="16">
        <v>8800</v>
      </c>
      <c r="F10" s="14" t="s">
        <v>13</v>
      </c>
      <c r="G10" s="16"/>
      <c r="H10" s="16"/>
      <c r="J10" s="15" t="s">
        <v>19</v>
      </c>
      <c r="K10" s="16"/>
      <c r="L10" s="14" t="s">
        <v>13</v>
      </c>
      <c r="M10" s="16"/>
      <c r="N10" s="16">
        <v>8800</v>
      </c>
      <c r="O10" s="14" t="s">
        <v>13</v>
      </c>
      <c r="P10" s="16"/>
      <c r="Q10" s="16"/>
    </row>
    <row r="11" spans="1:17" x14ac:dyDescent="0.25">
      <c r="A11" s="15" t="s">
        <v>20</v>
      </c>
      <c r="B11" s="16"/>
      <c r="C11" s="14" t="s">
        <v>13</v>
      </c>
      <c r="D11" s="16"/>
      <c r="E11" s="16">
        <v>8350</v>
      </c>
      <c r="F11" s="14" t="s">
        <v>13</v>
      </c>
      <c r="G11" s="16"/>
      <c r="H11" s="16"/>
      <c r="J11" s="15" t="s">
        <v>20</v>
      </c>
      <c r="K11" s="16"/>
      <c r="L11" s="14" t="s">
        <v>13</v>
      </c>
      <c r="M11" s="16"/>
      <c r="N11" s="16">
        <v>8350</v>
      </c>
      <c r="O11" s="14" t="s">
        <v>13</v>
      </c>
      <c r="P11" s="16"/>
      <c r="Q11" s="16"/>
    </row>
    <row r="12" spans="1:17" x14ac:dyDescent="0.25">
      <c r="A12" s="15" t="s">
        <v>13</v>
      </c>
      <c r="B12" s="16"/>
      <c r="C12" s="14" t="s">
        <v>13</v>
      </c>
      <c r="D12" s="16"/>
      <c r="E12" s="16"/>
      <c r="F12" s="14" t="s">
        <v>13</v>
      </c>
      <c r="G12" s="16"/>
      <c r="H12" s="16"/>
      <c r="J12" s="15" t="s">
        <v>13</v>
      </c>
      <c r="K12" s="16"/>
      <c r="L12" s="14" t="s">
        <v>13</v>
      </c>
      <c r="M12" s="16"/>
      <c r="N12" s="16"/>
      <c r="O12" s="14" t="s">
        <v>13</v>
      </c>
      <c r="P12" s="16"/>
      <c r="Q12" s="16"/>
    </row>
    <row r="13" spans="1:17" x14ac:dyDescent="0.25">
      <c r="A13" s="15" t="s">
        <v>21</v>
      </c>
      <c r="B13" s="16"/>
      <c r="C13" s="14" t="s">
        <v>13</v>
      </c>
      <c r="D13" s="16"/>
      <c r="E13" s="17">
        <v>4.2</v>
      </c>
      <c r="F13" s="14" t="s">
        <v>13</v>
      </c>
      <c r="G13" s="17"/>
      <c r="H13" s="16"/>
      <c r="J13" s="15" t="s">
        <v>21</v>
      </c>
      <c r="K13" s="16"/>
      <c r="L13" s="14" t="s">
        <v>13</v>
      </c>
      <c r="M13" s="16"/>
      <c r="N13" s="17">
        <v>4.2</v>
      </c>
      <c r="O13" s="14" t="s">
        <v>13</v>
      </c>
      <c r="P13" s="17"/>
      <c r="Q13" s="16"/>
    </row>
    <row r="14" spans="1:17" x14ac:dyDescent="0.25">
      <c r="A14" s="15" t="s">
        <v>22</v>
      </c>
      <c r="B14" s="16"/>
      <c r="C14" s="14" t="s">
        <v>13</v>
      </c>
      <c r="D14" s="16"/>
      <c r="E14" s="17">
        <v>3.4</v>
      </c>
      <c r="F14" s="14" t="s">
        <v>13</v>
      </c>
      <c r="G14" s="17"/>
      <c r="H14" s="16"/>
      <c r="J14" s="15" t="s">
        <v>22</v>
      </c>
      <c r="K14" s="16"/>
      <c r="L14" s="14" t="s">
        <v>13</v>
      </c>
      <c r="M14" s="16"/>
      <c r="N14" s="17">
        <v>3.4</v>
      </c>
      <c r="O14" s="14" t="s">
        <v>13</v>
      </c>
      <c r="P14" s="17"/>
      <c r="Q14" s="16"/>
    </row>
    <row r="15" spans="1:17" x14ac:dyDescent="0.25">
      <c r="A15" s="15" t="s">
        <v>13</v>
      </c>
      <c r="B15" s="16"/>
      <c r="C15" s="14" t="s">
        <v>13</v>
      </c>
      <c r="D15" s="16"/>
      <c r="E15" s="16"/>
      <c r="F15" s="14" t="s">
        <v>13</v>
      </c>
      <c r="G15" s="16"/>
      <c r="H15" s="16"/>
      <c r="J15" s="15" t="s">
        <v>13</v>
      </c>
      <c r="K15" s="16"/>
      <c r="L15" s="14" t="s">
        <v>13</v>
      </c>
      <c r="M15" s="16"/>
      <c r="N15" s="16"/>
      <c r="O15" s="14" t="s">
        <v>13</v>
      </c>
      <c r="P15" s="16"/>
      <c r="Q15" s="16"/>
    </row>
    <row r="16" spans="1:17" x14ac:dyDescent="0.25">
      <c r="A16" s="15" t="s">
        <v>23</v>
      </c>
      <c r="B16" s="16"/>
      <c r="C16" s="14" t="s">
        <v>24</v>
      </c>
      <c r="D16" s="16"/>
      <c r="E16" s="16">
        <v>8350</v>
      </c>
      <c r="F16" s="14" t="s">
        <v>25</v>
      </c>
      <c r="G16" s="17">
        <v>3.4725350000000001</v>
      </c>
      <c r="H16" s="16">
        <f t="shared" ref="H16:H23" si="0">E16*G16</f>
        <v>28995.667250000002</v>
      </c>
      <c r="J16" s="15" t="s">
        <v>23</v>
      </c>
      <c r="K16" s="16"/>
      <c r="L16" s="14" t="s">
        <v>24</v>
      </c>
      <c r="M16" s="16"/>
      <c r="N16" s="16">
        <v>8350</v>
      </c>
      <c r="O16" s="14" t="s">
        <v>25</v>
      </c>
      <c r="P16" s="17">
        <v>3.2911299999999999</v>
      </c>
      <c r="Q16" s="16">
        <f t="shared" ref="Q16:Q23" si="1">N16*P16</f>
        <v>27480.9355</v>
      </c>
    </row>
    <row r="17" spans="1:17" x14ac:dyDescent="0.25">
      <c r="A17" s="15" t="s">
        <v>26</v>
      </c>
      <c r="B17" s="16"/>
      <c r="C17" s="14" t="s">
        <v>24</v>
      </c>
      <c r="D17" s="16"/>
      <c r="E17" s="16">
        <v>8350</v>
      </c>
      <c r="F17" s="14" t="s">
        <v>25</v>
      </c>
      <c r="G17" s="17">
        <v>0.1111225</v>
      </c>
      <c r="H17" s="16">
        <f t="shared" si="0"/>
        <v>927.87287500000002</v>
      </c>
      <c r="J17" s="15" t="s">
        <v>26</v>
      </c>
      <c r="K17" s="16"/>
      <c r="L17" s="14" t="s">
        <v>24</v>
      </c>
      <c r="M17" s="16"/>
      <c r="N17" s="16">
        <v>8350</v>
      </c>
      <c r="O17" s="14" t="s">
        <v>25</v>
      </c>
      <c r="P17" s="17">
        <v>0.10531749999999999</v>
      </c>
      <c r="Q17" s="16">
        <f t="shared" si="1"/>
        <v>879.40112499999998</v>
      </c>
    </row>
    <row r="18" spans="1:17" x14ac:dyDescent="0.25">
      <c r="A18" s="15" t="s">
        <v>27</v>
      </c>
      <c r="B18" s="16"/>
      <c r="C18" s="14" t="s">
        <v>13</v>
      </c>
      <c r="D18" s="16"/>
      <c r="E18" s="16">
        <v>8350</v>
      </c>
      <c r="F18" s="14" t="s">
        <v>25</v>
      </c>
      <c r="G18" s="17">
        <v>5.0000000000000001E-3</v>
      </c>
      <c r="H18" s="16">
        <f t="shared" si="0"/>
        <v>41.75</v>
      </c>
      <c r="J18" s="15" t="s">
        <v>27</v>
      </c>
      <c r="K18" s="16"/>
      <c r="L18" s="14" t="s">
        <v>13</v>
      </c>
      <c r="M18" s="16"/>
      <c r="N18" s="16">
        <v>8350</v>
      </c>
      <c r="O18" s="14" t="s">
        <v>25</v>
      </c>
      <c r="P18" s="17">
        <v>5.0000000000000001E-3</v>
      </c>
      <c r="Q18" s="16">
        <f t="shared" si="1"/>
        <v>41.75</v>
      </c>
    </row>
    <row r="19" spans="1:17" x14ac:dyDescent="0.25">
      <c r="A19" s="15" t="s">
        <v>28</v>
      </c>
      <c r="B19" s="16"/>
      <c r="C19" s="14" t="s">
        <v>13</v>
      </c>
      <c r="D19" s="16"/>
      <c r="E19" s="16">
        <v>8350</v>
      </c>
      <c r="F19" s="14" t="s">
        <v>25</v>
      </c>
      <c r="G19" s="17">
        <v>0.17627499999999999</v>
      </c>
      <c r="H19" s="16">
        <f t="shared" si="0"/>
        <v>1471.8962499999998</v>
      </c>
      <c r="J19" s="15" t="s">
        <v>28</v>
      </c>
      <c r="K19" s="16"/>
      <c r="L19" s="14" t="s">
        <v>13</v>
      </c>
      <c r="M19" s="16"/>
      <c r="N19" s="16">
        <v>8350</v>
      </c>
      <c r="O19" s="14" t="s">
        <v>25</v>
      </c>
      <c r="P19" s="17">
        <v>0.1825</v>
      </c>
      <c r="Q19" s="16">
        <f t="shared" si="1"/>
        <v>1523.875</v>
      </c>
    </row>
    <row r="20" spans="1:17" x14ac:dyDescent="0.25">
      <c r="A20" s="15" t="s">
        <v>29</v>
      </c>
      <c r="B20" s="16"/>
      <c r="C20" s="14" t="s">
        <v>13</v>
      </c>
      <c r="D20" s="16"/>
      <c r="E20" s="16">
        <v>8350</v>
      </c>
      <c r="F20" s="14" t="s">
        <v>25</v>
      </c>
      <c r="G20" s="17">
        <v>7.46E-2</v>
      </c>
      <c r="H20" s="16">
        <f t="shared" si="0"/>
        <v>622.91</v>
      </c>
      <c r="J20" s="15" t="s">
        <v>29</v>
      </c>
      <c r="K20" s="16"/>
      <c r="L20" s="14" t="s">
        <v>13</v>
      </c>
      <c r="M20" s="16"/>
      <c r="N20" s="16">
        <v>8350</v>
      </c>
      <c r="O20" s="14" t="s">
        <v>25</v>
      </c>
      <c r="P20" s="17">
        <v>7.46E-2</v>
      </c>
      <c r="Q20" s="16">
        <f t="shared" si="1"/>
        <v>622.91</v>
      </c>
    </row>
    <row r="21" spans="1:17" x14ac:dyDescent="0.25">
      <c r="A21" s="15" t="s">
        <v>30</v>
      </c>
      <c r="B21" s="16"/>
      <c r="C21" s="14" t="s">
        <v>13</v>
      </c>
      <c r="D21" s="16"/>
      <c r="E21" s="16">
        <v>-8350</v>
      </c>
      <c r="F21" s="14" t="s">
        <v>25</v>
      </c>
      <c r="G21" s="17">
        <v>0.01</v>
      </c>
      <c r="H21" s="16">
        <f t="shared" si="0"/>
        <v>-83.5</v>
      </c>
      <c r="J21" s="15" t="s">
        <v>30</v>
      </c>
      <c r="K21" s="16"/>
      <c r="L21" s="14" t="s">
        <v>13</v>
      </c>
      <c r="M21" s="16"/>
      <c r="N21" s="16">
        <v>-8350</v>
      </c>
      <c r="O21" s="14" t="s">
        <v>25</v>
      </c>
      <c r="P21" s="17">
        <v>0.01</v>
      </c>
      <c r="Q21" s="16">
        <f t="shared" si="1"/>
        <v>-83.5</v>
      </c>
    </row>
    <row r="22" spans="1:17" x14ac:dyDescent="0.25">
      <c r="A22" s="15" t="s">
        <v>31</v>
      </c>
      <c r="B22" s="16"/>
      <c r="C22" s="14" t="s">
        <v>13</v>
      </c>
      <c r="D22" s="16"/>
      <c r="E22" s="16">
        <v>8350</v>
      </c>
      <c r="F22" s="14" t="s">
        <v>32</v>
      </c>
      <c r="G22" s="17">
        <v>0.1368</v>
      </c>
      <c r="H22" s="16">
        <f t="shared" si="0"/>
        <v>1142.28</v>
      </c>
      <c r="J22" s="15" t="s">
        <v>31</v>
      </c>
      <c r="K22" s="16"/>
      <c r="L22" s="14" t="s">
        <v>13</v>
      </c>
      <c r="M22" s="16"/>
      <c r="N22" s="16">
        <v>8350</v>
      </c>
      <c r="O22" s="14" t="s">
        <v>32</v>
      </c>
      <c r="P22" s="17">
        <v>0.1368</v>
      </c>
      <c r="Q22" s="16">
        <f t="shared" si="1"/>
        <v>1142.28</v>
      </c>
    </row>
    <row r="23" spans="1:17" x14ac:dyDescent="0.25">
      <c r="A23" s="15" t="s">
        <v>33</v>
      </c>
      <c r="B23" s="16"/>
      <c r="C23" s="14" t="s">
        <v>24</v>
      </c>
      <c r="D23" s="16"/>
      <c r="E23" s="16">
        <v>182</v>
      </c>
      <c r="F23" s="14" t="s">
        <v>25</v>
      </c>
      <c r="G23" s="17">
        <v>3.13</v>
      </c>
      <c r="H23" s="16">
        <f t="shared" si="0"/>
        <v>569.66</v>
      </c>
      <c r="J23" s="15" t="s">
        <v>33</v>
      </c>
      <c r="K23" s="16"/>
      <c r="L23" s="14" t="s">
        <v>24</v>
      </c>
      <c r="M23" s="16"/>
      <c r="N23" s="16">
        <v>168</v>
      </c>
      <c r="O23" s="14" t="s">
        <v>25</v>
      </c>
      <c r="P23" s="17">
        <v>3.02</v>
      </c>
      <c r="Q23" s="16">
        <f t="shared" si="1"/>
        <v>507.36</v>
      </c>
    </row>
    <row r="24" spans="1:17" x14ac:dyDescent="0.25">
      <c r="A24" s="13" t="s">
        <v>34</v>
      </c>
      <c r="B24" s="8"/>
      <c r="C24" s="14" t="s">
        <v>13</v>
      </c>
      <c r="D24" s="8"/>
      <c r="E24" s="8"/>
      <c r="F24" s="14" t="s">
        <v>13</v>
      </c>
      <c r="G24" s="8"/>
      <c r="H24" s="8">
        <f>SUM(H16:H23)</f>
        <v>33688.536375000011</v>
      </c>
      <c r="J24" s="13" t="s">
        <v>34</v>
      </c>
      <c r="K24" s="8"/>
      <c r="L24" s="14" t="s">
        <v>13</v>
      </c>
      <c r="M24" s="8"/>
      <c r="N24" s="8"/>
      <c r="O24" s="14" t="s">
        <v>13</v>
      </c>
      <c r="P24" s="8"/>
      <c r="Q24" s="8">
        <f>SUM(Q16:Q23)</f>
        <v>32115.011624999999</v>
      </c>
    </row>
    <row r="25" spans="1:17" x14ac:dyDescent="0.25">
      <c r="A25" s="13" t="s">
        <v>35</v>
      </c>
      <c r="B25" s="8"/>
      <c r="C25" s="14" t="s">
        <v>13</v>
      </c>
      <c r="D25" s="8"/>
      <c r="E25" s="8"/>
      <c r="F25" s="14" t="s">
        <v>13</v>
      </c>
      <c r="G25" s="8"/>
      <c r="H25" s="8"/>
      <c r="J25" s="13" t="s">
        <v>35</v>
      </c>
      <c r="K25" s="8"/>
      <c r="L25" s="14" t="s">
        <v>13</v>
      </c>
      <c r="M25" s="8"/>
      <c r="N25" s="8"/>
      <c r="O25" s="14" t="s">
        <v>13</v>
      </c>
      <c r="P25" s="8"/>
      <c r="Q25" s="8"/>
    </row>
    <row r="26" spans="1:17" x14ac:dyDescent="0.25">
      <c r="A26" s="15" t="s">
        <v>36</v>
      </c>
      <c r="B26" s="18">
        <v>117.6</v>
      </c>
      <c r="C26" s="14" t="s">
        <v>25</v>
      </c>
      <c r="D26" s="18">
        <f>H26/B26</f>
        <v>34.351428571428571</v>
      </c>
      <c r="E26" s="17">
        <v>0.42</v>
      </c>
      <c r="F26" s="14" t="s">
        <v>37</v>
      </c>
      <c r="G26" s="16">
        <v>9618.4</v>
      </c>
      <c r="H26" s="16">
        <f>E26*G26</f>
        <v>4039.7279999999996</v>
      </c>
      <c r="J26" s="15" t="s">
        <v>36</v>
      </c>
      <c r="K26" s="18">
        <v>117.6</v>
      </c>
      <c r="L26" s="14" t="s">
        <v>25</v>
      </c>
      <c r="M26" s="18">
        <f>Q26/K26</f>
        <v>30.857142857142858</v>
      </c>
      <c r="N26" s="17">
        <v>0.42</v>
      </c>
      <c r="O26" s="14" t="s">
        <v>37</v>
      </c>
      <c r="P26" s="16">
        <v>8640</v>
      </c>
      <c r="Q26" s="16">
        <f>N26*P26</f>
        <v>3628.7999999999997</v>
      </c>
    </row>
    <row r="27" spans="1:17" x14ac:dyDescent="0.25">
      <c r="A27" s="15" t="s">
        <v>38</v>
      </c>
      <c r="B27" s="18">
        <v>11.5</v>
      </c>
      <c r="C27" s="14" t="s">
        <v>25</v>
      </c>
      <c r="D27" s="18">
        <f>H27/B27</f>
        <v>30.5</v>
      </c>
      <c r="E27" s="17">
        <v>0.05</v>
      </c>
      <c r="F27" s="14" t="s">
        <v>37</v>
      </c>
      <c r="G27" s="16">
        <v>7015</v>
      </c>
      <c r="H27" s="16">
        <f>E27*G27</f>
        <v>350.75</v>
      </c>
      <c r="J27" s="15" t="s">
        <v>38</v>
      </c>
      <c r="K27" s="18">
        <v>11.5</v>
      </c>
      <c r="L27" s="14" t="s">
        <v>25</v>
      </c>
      <c r="M27" s="18">
        <f>Q27/K27</f>
        <v>27.300000000000004</v>
      </c>
      <c r="N27" s="17">
        <v>0.05</v>
      </c>
      <c r="O27" s="14" t="s">
        <v>37</v>
      </c>
      <c r="P27" s="16">
        <v>6279</v>
      </c>
      <c r="Q27" s="16">
        <f>N27*P27</f>
        <v>313.95000000000005</v>
      </c>
    </row>
    <row r="28" spans="1:17" x14ac:dyDescent="0.25">
      <c r="A28" s="15" t="s">
        <v>39</v>
      </c>
      <c r="B28" s="16"/>
      <c r="C28" s="14" t="s">
        <v>25</v>
      </c>
      <c r="D28" s="16"/>
      <c r="E28" s="17">
        <v>0.53</v>
      </c>
      <c r="F28" s="14" t="s">
        <v>37</v>
      </c>
      <c r="G28" s="16">
        <v>625.5</v>
      </c>
      <c r="H28" s="16">
        <f>E28*G28</f>
        <v>331.51500000000004</v>
      </c>
      <c r="J28" s="15" t="s">
        <v>39</v>
      </c>
      <c r="K28" s="16"/>
      <c r="L28" s="14" t="s">
        <v>25</v>
      </c>
      <c r="M28" s="16"/>
      <c r="N28" s="17">
        <v>0.53</v>
      </c>
      <c r="O28" s="14" t="s">
        <v>37</v>
      </c>
      <c r="P28" s="16">
        <v>650</v>
      </c>
      <c r="Q28" s="16">
        <f>N28*P28</f>
        <v>344.5</v>
      </c>
    </row>
    <row r="29" spans="1:17" x14ac:dyDescent="0.25">
      <c r="A29" s="15" t="s">
        <v>40</v>
      </c>
      <c r="B29" s="18">
        <v>11.5</v>
      </c>
      <c r="C29" s="14" t="s">
        <v>13</v>
      </c>
      <c r="D29" s="18">
        <f>H29/B29</f>
        <v>3.9130434782608696</v>
      </c>
      <c r="E29" s="17">
        <v>0.05</v>
      </c>
      <c r="F29" s="14" t="s">
        <v>37</v>
      </c>
      <c r="G29" s="16">
        <v>900</v>
      </c>
      <c r="H29" s="16">
        <f>E29*G29</f>
        <v>45</v>
      </c>
      <c r="J29" s="15" t="s">
        <v>40</v>
      </c>
      <c r="K29" s="18">
        <v>11.5</v>
      </c>
      <c r="L29" s="14" t="s">
        <v>13</v>
      </c>
      <c r="M29" s="18">
        <f>Q29/K29</f>
        <v>3.9130434782608696</v>
      </c>
      <c r="N29" s="17">
        <v>0.05</v>
      </c>
      <c r="O29" s="14" t="s">
        <v>37</v>
      </c>
      <c r="P29" s="16">
        <v>900</v>
      </c>
      <c r="Q29" s="16">
        <f>N29*P29</f>
        <v>45</v>
      </c>
    </row>
    <row r="30" spans="1:17" x14ac:dyDescent="0.25">
      <c r="A30" s="15" t="s">
        <v>13</v>
      </c>
      <c r="B30" s="16"/>
      <c r="C30" s="14" t="s">
        <v>13</v>
      </c>
      <c r="D30" s="16"/>
      <c r="E30" s="16"/>
      <c r="F30" s="14" t="s">
        <v>13</v>
      </c>
      <c r="G30" s="16"/>
      <c r="H30" s="16"/>
      <c r="J30" s="15" t="s">
        <v>84</v>
      </c>
      <c r="K30" s="16"/>
      <c r="L30" s="14" t="s">
        <v>13</v>
      </c>
      <c r="M30" s="16"/>
      <c r="N30" s="16"/>
      <c r="O30" s="14" t="s">
        <v>37</v>
      </c>
      <c r="P30" s="16"/>
      <c r="Q30" s="16">
        <v>135</v>
      </c>
    </row>
    <row r="31" spans="1:17" x14ac:dyDescent="0.25">
      <c r="A31" s="15" t="s">
        <v>41</v>
      </c>
      <c r="B31" s="16"/>
      <c r="C31" s="14" t="s">
        <v>13</v>
      </c>
      <c r="D31" s="16"/>
      <c r="E31" s="16"/>
      <c r="F31" s="14" t="s">
        <v>13</v>
      </c>
      <c r="G31" s="16"/>
      <c r="H31" s="16"/>
      <c r="J31" s="15" t="s">
        <v>13</v>
      </c>
      <c r="K31" s="16"/>
      <c r="L31" s="14" t="s">
        <v>13</v>
      </c>
      <c r="M31" s="16"/>
      <c r="N31" s="16"/>
      <c r="O31" s="14" t="s">
        <v>13</v>
      </c>
      <c r="P31" s="16"/>
      <c r="Q31" s="16"/>
    </row>
    <row r="32" spans="1:17" x14ac:dyDescent="0.25">
      <c r="A32" s="15" t="s">
        <v>13</v>
      </c>
      <c r="B32" s="16"/>
      <c r="C32" s="14" t="s">
        <v>13</v>
      </c>
      <c r="D32" s="16"/>
      <c r="E32" s="16"/>
      <c r="F32" s="14" t="s">
        <v>13</v>
      </c>
      <c r="G32" s="16"/>
      <c r="H32" s="16"/>
      <c r="J32" s="15" t="s">
        <v>41</v>
      </c>
      <c r="K32" s="16"/>
      <c r="L32" s="14" t="s">
        <v>13</v>
      </c>
      <c r="M32" s="16"/>
      <c r="N32" s="16"/>
      <c r="O32" s="14" t="s">
        <v>13</v>
      </c>
      <c r="P32" s="16"/>
      <c r="Q32" s="16"/>
    </row>
    <row r="33" spans="1:17" x14ac:dyDescent="0.25">
      <c r="A33" s="13" t="s">
        <v>42</v>
      </c>
      <c r="B33" s="8"/>
      <c r="C33" s="14" t="s">
        <v>13</v>
      </c>
      <c r="D33" s="8"/>
      <c r="E33" s="8"/>
      <c r="F33" s="14" t="s">
        <v>13</v>
      </c>
      <c r="G33" s="8"/>
      <c r="H33" s="8">
        <f>SUM(H24:H32)</f>
        <v>38455.529375000013</v>
      </c>
      <c r="J33" s="15" t="s">
        <v>13</v>
      </c>
      <c r="K33" s="16"/>
      <c r="L33" s="14" t="s">
        <v>13</v>
      </c>
      <c r="M33" s="16"/>
      <c r="N33" s="16"/>
      <c r="O33" s="14" t="s">
        <v>13</v>
      </c>
      <c r="P33" s="16"/>
      <c r="Q33" s="16"/>
    </row>
    <row r="34" spans="1:17" x14ac:dyDescent="0.25">
      <c r="A34" s="15" t="s">
        <v>13</v>
      </c>
      <c r="B34" s="16"/>
      <c r="C34" s="14" t="s">
        <v>13</v>
      </c>
      <c r="D34" s="16"/>
      <c r="E34" s="16"/>
      <c r="F34" s="14" t="s">
        <v>13</v>
      </c>
      <c r="G34" s="16"/>
      <c r="H34" s="16"/>
      <c r="J34" s="13" t="s">
        <v>42</v>
      </c>
      <c r="K34" s="8"/>
      <c r="L34" s="14" t="s">
        <v>13</v>
      </c>
      <c r="M34" s="8"/>
      <c r="N34" s="8"/>
      <c r="O34" s="14" t="s">
        <v>13</v>
      </c>
      <c r="P34" s="8"/>
      <c r="Q34" s="8">
        <f>SUM(Q24:Q33)</f>
        <v>36582.261624999999</v>
      </c>
    </row>
    <row r="35" spans="1:17" x14ac:dyDescent="0.25">
      <c r="A35" s="13" t="s">
        <v>43</v>
      </c>
      <c r="B35" s="8"/>
      <c r="C35" s="14" t="s">
        <v>13</v>
      </c>
      <c r="D35" s="8"/>
      <c r="E35" s="8"/>
      <c r="F35" s="14" t="s">
        <v>13</v>
      </c>
      <c r="G35" s="8"/>
      <c r="H35" s="8"/>
      <c r="J35" s="15" t="s">
        <v>13</v>
      </c>
      <c r="K35" s="16"/>
      <c r="L35" s="14" t="s">
        <v>13</v>
      </c>
      <c r="M35" s="16"/>
      <c r="N35" s="16"/>
      <c r="O35" s="14" t="s">
        <v>13</v>
      </c>
      <c r="P35" s="16"/>
      <c r="Q35" s="16"/>
    </row>
    <row r="36" spans="1:17" x14ac:dyDescent="0.25">
      <c r="A36" s="15" t="s">
        <v>44</v>
      </c>
      <c r="B36" s="16"/>
      <c r="C36" s="14" t="s">
        <v>24</v>
      </c>
      <c r="D36" s="16"/>
      <c r="E36" s="16">
        <v>-541</v>
      </c>
      <c r="F36" s="14" t="s">
        <v>25</v>
      </c>
      <c r="G36" s="17">
        <v>2.58</v>
      </c>
      <c r="H36" s="16">
        <f t="shared" ref="H36:H41" si="2">E36*G36</f>
        <v>-1395.78</v>
      </c>
      <c r="J36" s="13" t="s">
        <v>43</v>
      </c>
      <c r="K36" s="8"/>
      <c r="L36" s="14" t="s">
        <v>13</v>
      </c>
      <c r="M36" s="8"/>
      <c r="N36" s="8"/>
      <c r="O36" s="14" t="s">
        <v>13</v>
      </c>
      <c r="P36" s="8"/>
      <c r="Q36" s="8"/>
    </row>
    <row r="37" spans="1:17" x14ac:dyDescent="0.25">
      <c r="A37" s="15" t="s">
        <v>45</v>
      </c>
      <c r="B37" s="16"/>
      <c r="C37" s="14" t="s">
        <v>24</v>
      </c>
      <c r="D37" s="16"/>
      <c r="E37" s="16">
        <v>-180</v>
      </c>
      <c r="F37" s="14" t="s">
        <v>25</v>
      </c>
      <c r="G37" s="17">
        <v>4.7424999999999997</v>
      </c>
      <c r="H37" s="16">
        <f t="shared" si="2"/>
        <v>-853.65</v>
      </c>
      <c r="J37" s="15" t="s">
        <v>44</v>
      </c>
      <c r="K37" s="16"/>
      <c r="L37" s="14" t="s">
        <v>24</v>
      </c>
      <c r="M37" s="16"/>
      <c r="N37" s="16">
        <v>-536</v>
      </c>
      <c r="O37" s="14" t="s">
        <v>25</v>
      </c>
      <c r="P37" s="17">
        <v>2.6850000000000001</v>
      </c>
      <c r="Q37" s="16">
        <f>N37*P37</f>
        <v>-1439.16</v>
      </c>
    </row>
    <row r="38" spans="1:17" x14ac:dyDescent="0.25">
      <c r="A38" s="15" t="s">
        <v>46</v>
      </c>
      <c r="B38" s="16"/>
      <c r="C38" s="14" t="s">
        <v>24</v>
      </c>
      <c r="D38" s="16"/>
      <c r="E38" s="16">
        <v>-841</v>
      </c>
      <c r="F38" s="14" t="s">
        <v>25</v>
      </c>
      <c r="G38" s="17">
        <v>2.5874999999999999</v>
      </c>
      <c r="H38" s="16">
        <f t="shared" si="2"/>
        <v>-2176.0875000000001</v>
      </c>
      <c r="J38" s="15" t="s">
        <v>46</v>
      </c>
      <c r="K38" s="16"/>
      <c r="L38" s="14" t="s">
        <v>24</v>
      </c>
      <c r="M38" s="16"/>
      <c r="N38" s="16">
        <v>-1216</v>
      </c>
      <c r="O38" s="14" t="s">
        <v>25</v>
      </c>
      <c r="P38" s="17">
        <v>2.8050000000000002</v>
      </c>
      <c r="Q38" s="16">
        <f>N38*P38</f>
        <v>-3410.88</v>
      </c>
    </row>
    <row r="39" spans="1:17" x14ac:dyDescent="0.25">
      <c r="A39" s="15" t="s">
        <v>47</v>
      </c>
      <c r="B39" s="16"/>
      <c r="C39" s="14" t="s">
        <v>24</v>
      </c>
      <c r="D39" s="16"/>
      <c r="E39" s="16">
        <v>-1486</v>
      </c>
      <c r="F39" s="14" t="s">
        <v>25</v>
      </c>
      <c r="G39" s="17">
        <v>2.2650000000000001</v>
      </c>
      <c r="H39" s="16">
        <f t="shared" si="2"/>
        <v>-3365.79</v>
      </c>
      <c r="J39" s="15" t="s">
        <v>47</v>
      </c>
      <c r="K39" s="16"/>
      <c r="L39" s="14" t="s">
        <v>24</v>
      </c>
      <c r="M39" s="16"/>
      <c r="N39" s="16">
        <v>-948</v>
      </c>
      <c r="O39" s="14" t="s">
        <v>25</v>
      </c>
      <c r="P39" s="17">
        <v>2.0499999999999998</v>
      </c>
      <c r="Q39" s="16">
        <f>N39*P39</f>
        <v>-1943.3999999999999</v>
      </c>
    </row>
    <row r="40" spans="1:17" x14ac:dyDescent="0.25">
      <c r="A40" s="15" t="s">
        <v>48</v>
      </c>
      <c r="B40" s="16"/>
      <c r="C40" s="14" t="s">
        <v>24</v>
      </c>
      <c r="D40" s="16"/>
      <c r="E40" s="16">
        <v>-55</v>
      </c>
      <c r="F40" s="14" t="s">
        <v>25</v>
      </c>
      <c r="G40" s="17">
        <v>3.35</v>
      </c>
      <c r="H40" s="16">
        <f t="shared" si="2"/>
        <v>-184.25</v>
      </c>
      <c r="J40" s="15" t="s">
        <v>48</v>
      </c>
      <c r="K40" s="16"/>
      <c r="L40" s="14" t="s">
        <v>24</v>
      </c>
      <c r="M40" s="16"/>
      <c r="N40" s="16">
        <v>-55</v>
      </c>
      <c r="O40" s="14" t="s">
        <v>25</v>
      </c>
      <c r="P40" s="17">
        <v>3.2</v>
      </c>
      <c r="Q40" s="16">
        <f>N40*P40</f>
        <v>-176</v>
      </c>
    </row>
    <row r="41" spans="1:17" x14ac:dyDescent="0.25">
      <c r="A41" s="15" t="s">
        <v>49</v>
      </c>
      <c r="B41" s="16"/>
      <c r="C41" s="14" t="s">
        <v>24</v>
      </c>
      <c r="D41" s="16"/>
      <c r="E41" s="16">
        <v>-182</v>
      </c>
      <c r="F41" s="14" t="s">
        <v>25</v>
      </c>
      <c r="G41" s="17">
        <v>3.13</v>
      </c>
      <c r="H41" s="16">
        <f t="shared" si="2"/>
        <v>-569.66</v>
      </c>
      <c r="J41" s="15" t="s">
        <v>49</v>
      </c>
      <c r="K41" s="16"/>
      <c r="L41" s="14" t="s">
        <v>24</v>
      </c>
      <c r="M41" s="16"/>
      <c r="N41" s="16">
        <v>-168</v>
      </c>
      <c r="O41" s="14" t="s">
        <v>25</v>
      </c>
      <c r="P41" s="17">
        <v>3.02</v>
      </c>
      <c r="Q41" s="16">
        <f>N41*P41</f>
        <v>-507.36</v>
      </c>
    </row>
    <row r="42" spans="1:17" x14ac:dyDescent="0.25">
      <c r="A42" s="15" t="s">
        <v>50</v>
      </c>
      <c r="B42" s="16"/>
      <c r="C42" s="14" t="s">
        <v>24</v>
      </c>
      <c r="D42" s="16"/>
      <c r="E42" s="16"/>
      <c r="F42" s="14" t="s">
        <v>25</v>
      </c>
      <c r="G42" s="16"/>
      <c r="H42" s="16">
        <v>-535</v>
      </c>
      <c r="J42" s="15" t="s">
        <v>50</v>
      </c>
      <c r="K42" s="16"/>
      <c r="L42" s="14" t="s">
        <v>24</v>
      </c>
      <c r="M42" s="16"/>
      <c r="N42" s="16"/>
      <c r="O42" s="14" t="s">
        <v>25</v>
      </c>
      <c r="P42" s="16"/>
      <c r="Q42" s="16">
        <v>-590</v>
      </c>
    </row>
    <row r="43" spans="1:17" x14ac:dyDescent="0.25">
      <c r="A43" s="15" t="s">
        <v>51</v>
      </c>
      <c r="B43" s="16"/>
      <c r="C43" s="14" t="s">
        <v>24</v>
      </c>
      <c r="D43" s="16"/>
      <c r="E43" s="16"/>
      <c r="F43" s="14" t="s">
        <v>25</v>
      </c>
      <c r="G43" s="16"/>
      <c r="H43" s="16">
        <v>-180</v>
      </c>
      <c r="J43" s="15" t="s">
        <v>51</v>
      </c>
      <c r="K43" s="16"/>
      <c r="L43" s="14" t="s">
        <v>24</v>
      </c>
      <c r="M43" s="16"/>
      <c r="N43" s="16"/>
      <c r="O43" s="14" t="s">
        <v>25</v>
      </c>
      <c r="P43" s="16"/>
      <c r="Q43" s="16">
        <v>-190</v>
      </c>
    </row>
    <row r="44" spans="1:17" x14ac:dyDescent="0.25">
      <c r="A44" s="15" t="s">
        <v>52</v>
      </c>
      <c r="B44" s="16">
        <v>-1889</v>
      </c>
      <c r="C44" s="14" t="s">
        <v>32</v>
      </c>
      <c r="D44" s="17">
        <f>H44/B44</f>
        <v>1.05</v>
      </c>
      <c r="E44" s="16">
        <v>-1889</v>
      </c>
      <c r="F44" s="14" t="s">
        <v>53</v>
      </c>
      <c r="G44" s="17">
        <v>1.05</v>
      </c>
      <c r="H44" s="16">
        <f>E44*G44</f>
        <v>-1983.45</v>
      </c>
      <c r="J44" s="15" t="s">
        <v>52</v>
      </c>
      <c r="K44" s="16">
        <v>-1984</v>
      </c>
      <c r="L44" s="14" t="s">
        <v>32</v>
      </c>
      <c r="M44" s="17">
        <f>Q44/K44</f>
        <v>1.1299999999999999</v>
      </c>
      <c r="N44" s="16">
        <v>-1984</v>
      </c>
      <c r="O44" s="14" t="s">
        <v>53</v>
      </c>
      <c r="P44" s="17">
        <v>1.1299999999999999</v>
      </c>
      <c r="Q44" s="16">
        <f>N44*P44</f>
        <v>-2241.9199999999996</v>
      </c>
    </row>
    <row r="45" spans="1:17" x14ac:dyDescent="0.25">
      <c r="A45" s="15" t="s">
        <v>54</v>
      </c>
      <c r="B45" s="16">
        <v>-591</v>
      </c>
      <c r="C45" s="14" t="s">
        <v>32</v>
      </c>
      <c r="D45" s="17">
        <f>H45/B45</f>
        <v>1.3</v>
      </c>
      <c r="E45" s="16">
        <v>-591</v>
      </c>
      <c r="F45" s="14" t="s">
        <v>53</v>
      </c>
      <c r="G45" s="17">
        <v>1.3</v>
      </c>
      <c r="H45" s="16">
        <f>E45*G45</f>
        <v>-768.30000000000007</v>
      </c>
      <c r="J45" s="15" t="s">
        <v>54</v>
      </c>
      <c r="K45" s="16">
        <v>-691</v>
      </c>
      <c r="L45" s="14" t="s">
        <v>32</v>
      </c>
      <c r="M45" s="17">
        <f>Q45/K45</f>
        <v>1.58</v>
      </c>
      <c r="N45" s="16">
        <v>-691</v>
      </c>
      <c r="O45" s="14" t="s">
        <v>53</v>
      </c>
      <c r="P45" s="17">
        <v>1.58</v>
      </c>
      <c r="Q45" s="16">
        <f>N45*P45</f>
        <v>-1091.78</v>
      </c>
    </row>
    <row r="46" spans="1:17" x14ac:dyDescent="0.25">
      <c r="A46" s="15" t="s">
        <v>55</v>
      </c>
      <c r="B46" s="16">
        <v>-2992</v>
      </c>
      <c r="C46" s="14" t="s">
        <v>32</v>
      </c>
      <c r="D46" s="17">
        <f>H46/B46</f>
        <v>1.4000000000000001</v>
      </c>
      <c r="E46" s="16">
        <v>-2992</v>
      </c>
      <c r="F46" s="14" t="s">
        <v>53</v>
      </c>
      <c r="G46" s="17">
        <v>1.4</v>
      </c>
      <c r="H46" s="16">
        <f>E46*G46</f>
        <v>-4188.8</v>
      </c>
      <c r="J46" s="15" t="s">
        <v>55</v>
      </c>
      <c r="K46" s="16">
        <v>-3116</v>
      </c>
      <c r="L46" s="14" t="s">
        <v>32</v>
      </c>
      <c r="M46" s="17">
        <f>Q46/K46</f>
        <v>1.5</v>
      </c>
      <c r="N46" s="16">
        <v>-3116</v>
      </c>
      <c r="O46" s="14" t="s">
        <v>53</v>
      </c>
      <c r="P46" s="17">
        <v>1.5</v>
      </c>
      <c r="Q46" s="16">
        <f>N46*P46</f>
        <v>-4674</v>
      </c>
    </row>
    <row r="47" spans="1:17" x14ac:dyDescent="0.25">
      <c r="A47" s="15" t="s">
        <v>56</v>
      </c>
      <c r="B47" s="16"/>
      <c r="C47" s="14" t="s">
        <v>32</v>
      </c>
      <c r="D47" s="16"/>
      <c r="E47" s="16">
        <v>-133</v>
      </c>
      <c r="F47" s="14" t="s">
        <v>25</v>
      </c>
      <c r="G47" s="17">
        <v>0.65</v>
      </c>
      <c r="H47" s="16">
        <f>E47*G47</f>
        <v>-86.45</v>
      </c>
      <c r="J47" s="15" t="s">
        <v>56</v>
      </c>
      <c r="K47" s="16"/>
      <c r="L47" s="14" t="s">
        <v>32</v>
      </c>
      <c r="M47" s="16"/>
      <c r="N47" s="16">
        <v>-134</v>
      </c>
      <c r="O47" s="14" t="s">
        <v>25</v>
      </c>
      <c r="P47" s="17">
        <v>0.65</v>
      </c>
      <c r="Q47" s="16">
        <f>N47*P47</f>
        <v>-87.100000000000009</v>
      </c>
    </row>
    <row r="48" spans="1:17" x14ac:dyDescent="0.25">
      <c r="A48" s="13" t="s">
        <v>57</v>
      </c>
      <c r="B48" s="8"/>
      <c r="C48" s="14" t="s">
        <v>13</v>
      </c>
      <c r="D48" s="8"/>
      <c r="E48" s="8"/>
      <c r="F48" s="14" t="s">
        <v>13</v>
      </c>
      <c r="G48" s="8"/>
      <c r="H48" s="8">
        <f>SUM(H36:H47)</f>
        <v>-16287.217500000002</v>
      </c>
      <c r="J48" s="13" t="s">
        <v>57</v>
      </c>
      <c r="K48" s="8"/>
      <c r="L48" s="14" t="s">
        <v>13</v>
      </c>
      <c r="M48" s="8"/>
      <c r="N48" s="8"/>
      <c r="O48" s="14" t="s">
        <v>13</v>
      </c>
      <c r="P48" s="8"/>
      <c r="Q48" s="8">
        <f>SUM(Q37:Q47)</f>
        <v>-16351.6</v>
      </c>
    </row>
    <row r="49" spans="1:17" x14ac:dyDescent="0.25">
      <c r="A49" s="15" t="s">
        <v>13</v>
      </c>
      <c r="B49" s="16"/>
      <c r="C49" s="14" t="s">
        <v>13</v>
      </c>
      <c r="D49" s="16"/>
      <c r="E49" s="16"/>
      <c r="F49" s="14" t="s">
        <v>13</v>
      </c>
      <c r="G49" s="16"/>
      <c r="H49" s="16"/>
      <c r="J49" s="15" t="s">
        <v>13</v>
      </c>
      <c r="K49" s="16"/>
      <c r="L49" s="14" t="s">
        <v>13</v>
      </c>
      <c r="M49" s="16"/>
      <c r="N49" s="16"/>
      <c r="O49" s="14" t="s">
        <v>13</v>
      </c>
      <c r="P49" s="16"/>
      <c r="Q49" s="16"/>
    </row>
    <row r="50" spans="1:17" x14ac:dyDescent="0.25">
      <c r="A50" s="15" t="s">
        <v>58</v>
      </c>
      <c r="B50" s="16"/>
      <c r="C50" s="14" t="s">
        <v>13</v>
      </c>
      <c r="D50" s="16"/>
      <c r="E50" s="16"/>
      <c r="F50" s="14" t="s">
        <v>32</v>
      </c>
      <c r="G50" s="16"/>
      <c r="H50" s="16">
        <v>-55</v>
      </c>
      <c r="J50" s="15" t="s">
        <v>58</v>
      </c>
      <c r="K50" s="16"/>
      <c r="L50" s="14" t="s">
        <v>13</v>
      </c>
      <c r="M50" s="16"/>
      <c r="N50" s="16"/>
      <c r="O50" s="14" t="s">
        <v>32</v>
      </c>
      <c r="P50" s="16"/>
      <c r="Q50" s="16">
        <v>-50</v>
      </c>
    </row>
    <row r="51" spans="1:17" x14ac:dyDescent="0.25">
      <c r="A51" s="15" t="s">
        <v>59</v>
      </c>
      <c r="B51" s="16"/>
      <c r="C51" s="14" t="s">
        <v>13</v>
      </c>
      <c r="D51" s="16"/>
      <c r="E51" s="16"/>
      <c r="F51" s="14" t="s">
        <v>32</v>
      </c>
      <c r="G51" s="16"/>
      <c r="H51" s="16">
        <v>-635</v>
      </c>
      <c r="J51" s="15" t="s">
        <v>59</v>
      </c>
      <c r="K51" s="16"/>
      <c r="L51" s="14" t="s">
        <v>13</v>
      </c>
      <c r="M51" s="16"/>
      <c r="N51" s="16"/>
      <c r="O51" s="14" t="s">
        <v>32</v>
      </c>
      <c r="P51" s="16"/>
      <c r="Q51" s="16">
        <v>-455</v>
      </c>
    </row>
    <row r="52" spans="1:17" x14ac:dyDescent="0.25">
      <c r="A52" s="15" t="s">
        <v>60</v>
      </c>
      <c r="B52" s="16"/>
      <c r="C52" s="14" t="s">
        <v>13</v>
      </c>
      <c r="D52" s="16"/>
      <c r="E52" s="16"/>
      <c r="F52" s="14" t="s">
        <v>32</v>
      </c>
      <c r="G52" s="16"/>
      <c r="H52" s="16">
        <v>-525</v>
      </c>
      <c r="J52" s="15" t="s">
        <v>86</v>
      </c>
      <c r="K52" s="16"/>
      <c r="L52" s="14" t="s">
        <v>13</v>
      </c>
      <c r="M52" s="16"/>
      <c r="N52" s="16"/>
      <c r="O52" s="14" t="s">
        <v>32</v>
      </c>
      <c r="P52" s="16"/>
      <c r="Q52" s="16">
        <v>-180</v>
      </c>
    </row>
    <row r="53" spans="1:17" x14ac:dyDescent="0.25">
      <c r="A53" s="15" t="s">
        <v>61</v>
      </c>
      <c r="B53" s="16"/>
      <c r="C53" s="14" t="s">
        <v>13</v>
      </c>
      <c r="D53" s="16"/>
      <c r="E53" s="16"/>
      <c r="F53" s="14" t="s">
        <v>32</v>
      </c>
      <c r="G53" s="16"/>
      <c r="H53" s="16">
        <v>-175</v>
      </c>
      <c r="J53" s="15" t="s">
        <v>60</v>
      </c>
      <c r="K53" s="16"/>
      <c r="L53" s="14" t="s">
        <v>13</v>
      </c>
      <c r="M53" s="16"/>
      <c r="N53" s="16"/>
      <c r="O53" s="14" t="s">
        <v>32</v>
      </c>
      <c r="P53" s="16"/>
      <c r="Q53" s="16">
        <v>-530</v>
      </c>
    </row>
    <row r="54" spans="1:17" x14ac:dyDescent="0.25">
      <c r="A54" s="15" t="s">
        <v>62</v>
      </c>
      <c r="B54" s="16"/>
      <c r="C54" s="14" t="s">
        <v>13</v>
      </c>
      <c r="D54" s="16"/>
      <c r="E54" s="16"/>
      <c r="F54" s="14" t="s">
        <v>32</v>
      </c>
      <c r="G54" s="16"/>
      <c r="H54" s="16">
        <v>-295</v>
      </c>
      <c r="J54" s="15" t="s">
        <v>61</v>
      </c>
      <c r="K54" s="16"/>
      <c r="L54" s="14" t="s">
        <v>13</v>
      </c>
      <c r="M54" s="16"/>
      <c r="N54" s="16"/>
      <c r="O54" s="14" t="s">
        <v>32</v>
      </c>
      <c r="P54" s="16"/>
      <c r="Q54" s="16">
        <v>-155</v>
      </c>
    </row>
    <row r="55" spans="1:17" x14ac:dyDescent="0.25">
      <c r="A55" s="15" t="s">
        <v>63</v>
      </c>
      <c r="B55" s="16"/>
      <c r="C55" s="14" t="s">
        <v>13</v>
      </c>
      <c r="D55" s="16"/>
      <c r="E55" s="16"/>
      <c r="F55" s="14" t="s">
        <v>32</v>
      </c>
      <c r="G55" s="16"/>
      <c r="H55" s="16">
        <v>-230</v>
      </c>
      <c r="J55" s="15" t="s">
        <v>62</v>
      </c>
      <c r="K55" s="16"/>
      <c r="L55" s="14" t="s">
        <v>13</v>
      </c>
      <c r="M55" s="16"/>
      <c r="N55" s="16"/>
      <c r="O55" s="14" t="s">
        <v>32</v>
      </c>
      <c r="P55" s="16"/>
      <c r="Q55" s="16">
        <v>-275</v>
      </c>
    </row>
    <row r="56" spans="1:17" x14ac:dyDescent="0.25">
      <c r="A56" s="15" t="s">
        <v>64</v>
      </c>
      <c r="B56" s="16"/>
      <c r="C56" s="14" t="s">
        <v>13</v>
      </c>
      <c r="D56" s="16"/>
      <c r="E56" s="16"/>
      <c r="F56" s="14" t="s">
        <v>25</v>
      </c>
      <c r="G56" s="16"/>
      <c r="H56" s="16">
        <v>-220</v>
      </c>
      <c r="J56" s="15" t="s">
        <v>63</v>
      </c>
      <c r="K56" s="16"/>
      <c r="L56" s="14" t="s">
        <v>13</v>
      </c>
      <c r="M56" s="16"/>
      <c r="N56" s="16"/>
      <c r="O56" s="14" t="s">
        <v>32</v>
      </c>
      <c r="P56" s="16"/>
      <c r="Q56" s="16">
        <v>-245</v>
      </c>
    </row>
    <row r="57" spans="1:17" x14ac:dyDescent="0.25">
      <c r="A57" s="15" t="s">
        <v>65</v>
      </c>
      <c r="B57" s="16"/>
      <c r="C57" s="14" t="s">
        <v>13</v>
      </c>
      <c r="D57" s="16"/>
      <c r="E57" s="16"/>
      <c r="F57" s="14" t="s">
        <v>32</v>
      </c>
      <c r="G57" s="16"/>
      <c r="H57" s="16">
        <v>-350</v>
      </c>
      <c r="J57" s="15" t="s">
        <v>64</v>
      </c>
      <c r="K57" s="16"/>
      <c r="L57" s="14" t="s">
        <v>13</v>
      </c>
      <c r="M57" s="16"/>
      <c r="N57" s="16"/>
      <c r="O57" s="14" t="s">
        <v>25</v>
      </c>
      <c r="P57" s="16"/>
      <c r="Q57" s="16">
        <v>-235</v>
      </c>
    </row>
    <row r="58" spans="1:17" x14ac:dyDescent="0.25">
      <c r="A58" s="13" t="s">
        <v>66</v>
      </c>
      <c r="B58" s="8"/>
      <c r="C58" s="14" t="s">
        <v>13</v>
      </c>
      <c r="D58" s="8"/>
      <c r="E58" s="8"/>
      <c r="F58" s="14" t="s">
        <v>13</v>
      </c>
      <c r="G58" s="8"/>
      <c r="H58" s="8">
        <f>SUM(H50:H57)</f>
        <v>-2485</v>
      </c>
      <c r="J58" s="15" t="s">
        <v>65</v>
      </c>
      <c r="K58" s="16"/>
      <c r="L58" s="14" t="s">
        <v>13</v>
      </c>
      <c r="M58" s="16"/>
      <c r="N58" s="16"/>
      <c r="O58" s="14" t="s">
        <v>32</v>
      </c>
      <c r="P58" s="16"/>
      <c r="Q58" s="16">
        <v>-400</v>
      </c>
    </row>
    <row r="59" spans="1:17" x14ac:dyDescent="0.25">
      <c r="A59" s="13" t="s">
        <v>67</v>
      </c>
      <c r="B59" s="8"/>
      <c r="C59" s="14" t="s">
        <v>13</v>
      </c>
      <c r="D59" s="8"/>
      <c r="E59" s="8"/>
      <c r="F59" s="14" t="s">
        <v>13</v>
      </c>
      <c r="G59" s="8"/>
      <c r="H59" s="8">
        <f>SUM(H48,H58)</f>
        <v>-18772.217500000002</v>
      </c>
      <c r="J59" s="13" t="s">
        <v>66</v>
      </c>
      <c r="K59" s="8"/>
      <c r="L59" s="14" t="s">
        <v>13</v>
      </c>
      <c r="M59" s="8"/>
      <c r="N59" s="8"/>
      <c r="O59" s="14" t="s">
        <v>13</v>
      </c>
      <c r="P59" s="8"/>
      <c r="Q59" s="8">
        <f>SUM(Q50:Q58)</f>
        <v>-2525</v>
      </c>
    </row>
    <row r="60" spans="1:17" x14ac:dyDescent="0.25">
      <c r="A60" s="13" t="s">
        <v>68</v>
      </c>
      <c r="B60" s="8"/>
      <c r="C60" s="14" t="s">
        <v>13</v>
      </c>
      <c r="D60" s="8"/>
      <c r="E60" s="8"/>
      <c r="F60" s="14" t="s">
        <v>13</v>
      </c>
      <c r="G60" s="8"/>
      <c r="H60" s="8">
        <f>SUM(H33,H59)</f>
        <v>19683.31187500001</v>
      </c>
      <c r="J60" s="13" t="s">
        <v>67</v>
      </c>
      <c r="K60" s="8"/>
      <c r="L60" s="14" t="s">
        <v>13</v>
      </c>
      <c r="M60" s="8"/>
      <c r="N60" s="8"/>
      <c r="O60" s="14" t="s">
        <v>13</v>
      </c>
      <c r="P60" s="8"/>
      <c r="Q60" s="8">
        <f>SUM(Q48,Q59)</f>
        <v>-18876.599999999999</v>
      </c>
    </row>
    <row r="61" spans="1:17" x14ac:dyDescent="0.25">
      <c r="A61" s="15" t="s">
        <v>13</v>
      </c>
      <c r="B61" s="16"/>
      <c r="C61" s="14" t="s">
        <v>13</v>
      </c>
      <c r="D61" s="16"/>
      <c r="E61" s="16"/>
      <c r="F61" s="14" t="s">
        <v>13</v>
      </c>
      <c r="G61" s="16"/>
      <c r="H61" s="16"/>
      <c r="J61" s="13" t="s">
        <v>68</v>
      </c>
      <c r="K61" s="8"/>
      <c r="L61" s="14" t="s">
        <v>13</v>
      </c>
      <c r="M61" s="8"/>
      <c r="N61" s="8"/>
      <c r="O61" s="14" t="s">
        <v>13</v>
      </c>
      <c r="P61" s="8"/>
      <c r="Q61" s="8">
        <f>SUM(Q34,Q60)</f>
        <v>17705.661625000001</v>
      </c>
    </row>
    <row r="62" spans="1:17" x14ac:dyDescent="0.25">
      <c r="A62" s="13" t="s">
        <v>69</v>
      </c>
      <c r="B62" s="8"/>
      <c r="C62" s="14" t="s">
        <v>13</v>
      </c>
      <c r="D62" s="8"/>
      <c r="E62" s="9">
        <v>1.49</v>
      </c>
      <c r="F62" s="14" t="s">
        <v>13</v>
      </c>
      <c r="G62" s="8"/>
      <c r="H62" s="8"/>
      <c r="J62" s="15" t="s">
        <v>13</v>
      </c>
      <c r="K62" s="16"/>
      <c r="L62" s="14" t="s">
        <v>13</v>
      </c>
      <c r="M62" s="16"/>
      <c r="N62" s="16"/>
      <c r="O62" s="14" t="s">
        <v>13</v>
      </c>
      <c r="P62" s="16"/>
      <c r="Q62" s="16"/>
    </row>
    <row r="63" spans="1:17" x14ac:dyDescent="0.25">
      <c r="J63" s="13" t="s">
        <v>69</v>
      </c>
      <c r="K63" s="8"/>
      <c r="L63" s="14" t="s">
        <v>13</v>
      </c>
      <c r="M63" s="8"/>
      <c r="N63" s="9">
        <v>1.33</v>
      </c>
      <c r="O63" s="14" t="s">
        <v>13</v>
      </c>
      <c r="P63" s="8"/>
      <c r="Q63" s="8"/>
    </row>
    <row r="64" spans="1:17" x14ac:dyDescent="0.25">
      <c r="A64" s="12" t="s">
        <v>70</v>
      </c>
    </row>
    <row r="65" spans="1:17" x14ac:dyDescent="0.25">
      <c r="A65" s="12" t="s">
        <v>88</v>
      </c>
      <c r="J65" s="12" t="s">
        <v>70</v>
      </c>
    </row>
    <row r="66" spans="1:17" x14ac:dyDescent="0.25">
      <c r="A66" s="12" t="s">
        <v>72</v>
      </c>
      <c r="J66" s="12" t="s">
        <v>88</v>
      </c>
    </row>
    <row r="67" spans="1:17" x14ac:dyDescent="0.25">
      <c r="A67" s="12" t="s">
        <v>73</v>
      </c>
      <c r="J67" s="12" t="s">
        <v>72</v>
      </c>
    </row>
    <row r="68" spans="1:17" x14ac:dyDescent="0.25">
      <c r="J68" s="12" t="s">
        <v>73</v>
      </c>
    </row>
    <row r="69" spans="1:17" x14ac:dyDescent="0.25">
      <c r="A69" s="12" t="s">
        <v>74</v>
      </c>
    </row>
    <row r="70" spans="1:17" x14ac:dyDescent="0.25">
      <c r="J70" s="12" t="s">
        <v>74</v>
      </c>
    </row>
    <row r="71" spans="1:17" x14ac:dyDescent="0.25">
      <c r="A71" t="s">
        <v>75</v>
      </c>
    </row>
    <row r="72" spans="1:17" x14ac:dyDescent="0.25">
      <c r="A72" s="12" t="s">
        <v>1</v>
      </c>
      <c r="B72" s="12" t="s">
        <v>2</v>
      </c>
      <c r="J72" t="s">
        <v>75</v>
      </c>
    </row>
    <row r="73" spans="1:17" x14ac:dyDescent="0.25">
      <c r="A73" s="12" t="s">
        <v>3</v>
      </c>
      <c r="B73" s="12" t="s">
        <v>4</v>
      </c>
      <c r="J73" s="12" t="s">
        <v>1</v>
      </c>
      <c r="K73" s="12" t="s">
        <v>2</v>
      </c>
    </row>
    <row r="74" spans="1:17" x14ac:dyDescent="0.25">
      <c r="A74" s="12" t="s">
        <v>5</v>
      </c>
      <c r="B74" s="12" t="s">
        <v>6</v>
      </c>
      <c r="J74" s="12" t="s">
        <v>3</v>
      </c>
      <c r="K74" s="12" t="s">
        <v>83</v>
      </c>
    </row>
    <row r="75" spans="1:17" x14ac:dyDescent="0.25">
      <c r="A75" s="12" t="s">
        <v>7</v>
      </c>
      <c r="B75" s="12" t="s">
        <v>8</v>
      </c>
      <c r="J75" s="12" t="s">
        <v>5</v>
      </c>
      <c r="K75" s="12" t="s">
        <v>6</v>
      </c>
    </row>
    <row r="76" spans="1:17" x14ac:dyDescent="0.25">
      <c r="A76" s="12" t="s">
        <v>9</v>
      </c>
      <c r="B76" s="12" t="s">
        <v>87</v>
      </c>
      <c r="J76" s="12" t="s">
        <v>7</v>
      </c>
      <c r="K76" s="12" t="s">
        <v>8</v>
      </c>
    </row>
    <row r="77" spans="1:17" x14ac:dyDescent="0.25">
      <c r="J77" s="12" t="s">
        <v>9</v>
      </c>
      <c r="K77" s="12" t="s">
        <v>87</v>
      </c>
    </row>
    <row r="78" spans="1:17" x14ac:dyDescent="0.25">
      <c r="A78" s="5" t="s">
        <v>11</v>
      </c>
      <c r="B78" s="6" t="s">
        <v>12</v>
      </c>
      <c r="C78" s="6" t="s">
        <v>13</v>
      </c>
      <c r="D78" s="6" t="s">
        <v>14</v>
      </c>
      <c r="E78" s="6" t="s">
        <v>15</v>
      </c>
      <c r="F78" s="6" t="s">
        <v>13</v>
      </c>
      <c r="G78" s="6" t="s">
        <v>16</v>
      </c>
      <c r="H78" s="6" t="s">
        <v>17</v>
      </c>
    </row>
    <row r="79" spans="1:17" x14ac:dyDescent="0.25">
      <c r="A79" s="13" t="s">
        <v>18</v>
      </c>
      <c r="B79" s="8"/>
      <c r="C79" s="14" t="s">
        <v>13</v>
      </c>
      <c r="D79" s="8"/>
      <c r="E79" s="8"/>
      <c r="F79" s="14" t="s">
        <v>13</v>
      </c>
      <c r="G79" s="8"/>
      <c r="H79" s="8"/>
      <c r="J79" s="5" t="s">
        <v>11</v>
      </c>
      <c r="K79" s="6" t="s">
        <v>12</v>
      </c>
      <c r="L79" s="6" t="s">
        <v>13</v>
      </c>
      <c r="M79" s="6" t="s">
        <v>14</v>
      </c>
      <c r="N79" s="6" t="s">
        <v>15</v>
      </c>
      <c r="O79" s="6" t="s">
        <v>13</v>
      </c>
      <c r="P79" s="6" t="s">
        <v>16</v>
      </c>
      <c r="Q79" s="6" t="s">
        <v>17</v>
      </c>
    </row>
    <row r="80" spans="1:17" x14ac:dyDescent="0.25">
      <c r="A80" s="15" t="s">
        <v>19</v>
      </c>
      <c r="B80" s="16"/>
      <c r="C80" s="14" t="s">
        <v>13</v>
      </c>
      <c r="D80" s="16"/>
      <c r="E80" s="16">
        <v>8800</v>
      </c>
      <c r="F80" s="14" t="s">
        <v>13</v>
      </c>
      <c r="G80" s="16"/>
      <c r="H80" s="16"/>
      <c r="J80" s="13" t="s">
        <v>18</v>
      </c>
      <c r="K80" s="8"/>
      <c r="L80" s="14" t="s">
        <v>13</v>
      </c>
      <c r="M80" s="8"/>
      <c r="N80" s="8"/>
      <c r="O80" s="14" t="s">
        <v>13</v>
      </c>
      <c r="P80" s="8"/>
      <c r="Q80" s="8"/>
    </row>
    <row r="81" spans="1:17" x14ac:dyDescent="0.25">
      <c r="A81" s="15" t="s">
        <v>20</v>
      </c>
      <c r="B81" s="16"/>
      <c r="C81" s="14" t="s">
        <v>13</v>
      </c>
      <c r="D81" s="16"/>
      <c r="E81" s="16">
        <v>8350</v>
      </c>
      <c r="F81" s="14" t="s">
        <v>13</v>
      </c>
      <c r="G81" s="16"/>
      <c r="H81" s="16"/>
      <c r="J81" s="15" t="s">
        <v>19</v>
      </c>
      <c r="K81" s="16"/>
      <c r="L81" s="14" t="s">
        <v>13</v>
      </c>
      <c r="M81" s="16"/>
      <c r="N81" s="16">
        <v>8800</v>
      </c>
      <c r="O81" s="14" t="s">
        <v>13</v>
      </c>
      <c r="P81" s="16"/>
      <c r="Q81" s="16"/>
    </row>
    <row r="82" spans="1:17" x14ac:dyDescent="0.25">
      <c r="A82" s="15" t="s">
        <v>13</v>
      </c>
      <c r="B82" s="16"/>
      <c r="C82" s="14" t="s">
        <v>13</v>
      </c>
      <c r="D82" s="16"/>
      <c r="E82" s="16"/>
      <c r="F82" s="14" t="s">
        <v>13</v>
      </c>
      <c r="G82" s="16"/>
      <c r="H82" s="16"/>
      <c r="J82" s="15" t="s">
        <v>20</v>
      </c>
      <c r="K82" s="16"/>
      <c r="L82" s="14" t="s">
        <v>13</v>
      </c>
      <c r="M82" s="16"/>
      <c r="N82" s="16">
        <v>8350</v>
      </c>
      <c r="O82" s="14" t="s">
        <v>13</v>
      </c>
      <c r="P82" s="16"/>
      <c r="Q82" s="16"/>
    </row>
    <row r="83" spans="1:17" x14ac:dyDescent="0.25">
      <c r="A83" s="15" t="s">
        <v>21</v>
      </c>
      <c r="B83" s="16"/>
      <c r="C83" s="14" t="s">
        <v>13</v>
      </c>
      <c r="D83" s="16"/>
      <c r="E83" s="17">
        <v>4.2</v>
      </c>
      <c r="F83" s="14" t="s">
        <v>13</v>
      </c>
      <c r="G83" s="16"/>
      <c r="H83" s="16"/>
      <c r="J83" s="15" t="s">
        <v>13</v>
      </c>
      <c r="K83" s="16"/>
      <c r="L83" s="14" t="s">
        <v>13</v>
      </c>
      <c r="M83" s="16"/>
      <c r="N83" s="16"/>
      <c r="O83" s="14" t="s">
        <v>13</v>
      </c>
      <c r="P83" s="16"/>
      <c r="Q83" s="16"/>
    </row>
    <row r="84" spans="1:17" x14ac:dyDescent="0.25">
      <c r="A84" s="15" t="s">
        <v>22</v>
      </c>
      <c r="B84" s="16"/>
      <c r="C84" s="14" t="s">
        <v>13</v>
      </c>
      <c r="D84" s="16"/>
      <c r="E84" s="17">
        <v>3.4</v>
      </c>
      <c r="F84" s="14" t="s">
        <v>13</v>
      </c>
      <c r="G84" s="16"/>
      <c r="H84" s="16"/>
      <c r="J84" s="15" t="s">
        <v>21</v>
      </c>
      <c r="K84" s="16"/>
      <c r="L84" s="14" t="s">
        <v>13</v>
      </c>
      <c r="M84" s="16"/>
      <c r="N84" s="17">
        <v>4.2</v>
      </c>
      <c r="O84" s="14" t="s">
        <v>13</v>
      </c>
      <c r="P84" s="16"/>
      <c r="Q84" s="16"/>
    </row>
    <row r="85" spans="1:17" x14ac:dyDescent="0.25">
      <c r="A85" s="15" t="s">
        <v>13</v>
      </c>
      <c r="B85" s="16"/>
      <c r="C85" s="14" t="s">
        <v>13</v>
      </c>
      <c r="D85" s="16"/>
      <c r="E85" s="16"/>
      <c r="F85" s="14" t="s">
        <v>13</v>
      </c>
      <c r="G85" s="16"/>
      <c r="H85" s="16"/>
      <c r="J85" s="15" t="s">
        <v>22</v>
      </c>
      <c r="K85" s="16"/>
      <c r="L85" s="14" t="s">
        <v>13</v>
      </c>
      <c r="M85" s="16"/>
      <c r="N85" s="17">
        <v>3.4</v>
      </c>
      <c r="O85" s="14" t="s">
        <v>13</v>
      </c>
      <c r="P85" s="16"/>
      <c r="Q85" s="16"/>
    </row>
    <row r="86" spans="1:17" x14ac:dyDescent="0.25">
      <c r="A86" s="15" t="s">
        <v>23</v>
      </c>
      <c r="B86" s="16"/>
      <c r="C86" s="14" t="s">
        <v>24</v>
      </c>
      <c r="D86" s="16"/>
      <c r="E86" s="16">
        <v>8350</v>
      </c>
      <c r="F86" s="14" t="s">
        <v>25</v>
      </c>
      <c r="G86" s="17">
        <v>3.4725350000000001</v>
      </c>
      <c r="H86" s="16">
        <f t="shared" ref="H86:H93" si="3">E86*G86</f>
        <v>28995.667250000002</v>
      </c>
      <c r="J86" s="15" t="s">
        <v>13</v>
      </c>
      <c r="K86" s="16"/>
      <c r="L86" s="14" t="s">
        <v>13</v>
      </c>
      <c r="M86" s="16"/>
      <c r="N86" s="16"/>
      <c r="O86" s="14" t="s">
        <v>13</v>
      </c>
      <c r="P86" s="16"/>
      <c r="Q86" s="16"/>
    </row>
    <row r="87" spans="1:17" x14ac:dyDescent="0.25">
      <c r="A87" s="15" t="s">
        <v>26</v>
      </c>
      <c r="B87" s="16"/>
      <c r="C87" s="14" t="s">
        <v>24</v>
      </c>
      <c r="D87" s="16"/>
      <c r="E87" s="16">
        <v>8350</v>
      </c>
      <c r="F87" s="14" t="s">
        <v>25</v>
      </c>
      <c r="G87" s="17">
        <v>0.1111225</v>
      </c>
      <c r="H87" s="16">
        <f t="shared" si="3"/>
        <v>927.87287500000002</v>
      </c>
      <c r="J87" s="15" t="s">
        <v>23</v>
      </c>
      <c r="K87" s="16"/>
      <c r="L87" s="14" t="s">
        <v>24</v>
      </c>
      <c r="M87" s="16"/>
      <c r="N87" s="16">
        <v>8350</v>
      </c>
      <c r="O87" s="14" t="s">
        <v>25</v>
      </c>
      <c r="P87" s="17">
        <v>3.2911299999999999</v>
      </c>
      <c r="Q87" s="16">
        <f t="shared" ref="Q87:Q94" si="4">N87*P87</f>
        <v>27480.9355</v>
      </c>
    </row>
    <row r="88" spans="1:17" x14ac:dyDescent="0.25">
      <c r="A88" s="15" t="s">
        <v>31</v>
      </c>
      <c r="B88" s="16"/>
      <c r="C88" s="14" t="s">
        <v>13</v>
      </c>
      <c r="D88" s="16"/>
      <c r="E88" s="16">
        <v>8350</v>
      </c>
      <c r="F88" s="14" t="s">
        <v>32</v>
      </c>
      <c r="G88" s="17">
        <v>0.1368</v>
      </c>
      <c r="H88" s="16">
        <f t="shared" si="3"/>
        <v>1142.28</v>
      </c>
      <c r="J88" s="15" t="s">
        <v>26</v>
      </c>
      <c r="K88" s="16"/>
      <c r="L88" s="14" t="s">
        <v>24</v>
      </c>
      <c r="M88" s="16"/>
      <c r="N88" s="16">
        <v>8350</v>
      </c>
      <c r="O88" s="14" t="s">
        <v>25</v>
      </c>
      <c r="P88" s="17">
        <v>0.10531749999999999</v>
      </c>
      <c r="Q88" s="16">
        <f t="shared" si="4"/>
        <v>879.40112499999998</v>
      </c>
    </row>
    <row r="89" spans="1:17" x14ac:dyDescent="0.25">
      <c r="A89" s="15" t="s">
        <v>27</v>
      </c>
      <c r="B89" s="16"/>
      <c r="C89" s="14" t="s">
        <v>13</v>
      </c>
      <c r="D89" s="16"/>
      <c r="E89" s="16">
        <v>8350</v>
      </c>
      <c r="F89" s="14" t="s">
        <v>25</v>
      </c>
      <c r="G89" s="17">
        <v>5.0000000000000001E-3</v>
      </c>
      <c r="H89" s="16">
        <f t="shared" si="3"/>
        <v>41.75</v>
      </c>
      <c r="J89" s="15" t="s">
        <v>31</v>
      </c>
      <c r="K89" s="16"/>
      <c r="L89" s="14" t="s">
        <v>13</v>
      </c>
      <c r="M89" s="16"/>
      <c r="N89" s="16">
        <v>8350</v>
      </c>
      <c r="O89" s="14" t="s">
        <v>32</v>
      </c>
      <c r="P89" s="17">
        <v>0.1368</v>
      </c>
      <c r="Q89" s="16">
        <f t="shared" si="4"/>
        <v>1142.28</v>
      </c>
    </row>
    <row r="90" spans="1:17" x14ac:dyDescent="0.25">
      <c r="A90" s="15" t="s">
        <v>28</v>
      </c>
      <c r="B90" s="16"/>
      <c r="C90" s="14" t="s">
        <v>13</v>
      </c>
      <c r="D90" s="16"/>
      <c r="E90" s="16">
        <v>8350</v>
      </c>
      <c r="F90" s="14" t="s">
        <v>25</v>
      </c>
      <c r="G90" s="17">
        <v>0.17627499999999999</v>
      </c>
      <c r="H90" s="16">
        <f t="shared" si="3"/>
        <v>1471.8962499999998</v>
      </c>
      <c r="J90" s="15" t="s">
        <v>27</v>
      </c>
      <c r="K90" s="16"/>
      <c r="L90" s="14" t="s">
        <v>13</v>
      </c>
      <c r="M90" s="16"/>
      <c r="N90" s="16">
        <v>8350</v>
      </c>
      <c r="O90" s="14" t="s">
        <v>25</v>
      </c>
      <c r="P90" s="17">
        <v>5.0000000000000001E-3</v>
      </c>
      <c r="Q90" s="16">
        <f t="shared" si="4"/>
        <v>41.75</v>
      </c>
    </row>
    <row r="91" spans="1:17" x14ac:dyDescent="0.25">
      <c r="A91" s="15" t="s">
        <v>29</v>
      </c>
      <c r="B91" s="16"/>
      <c r="C91" s="14" t="s">
        <v>13</v>
      </c>
      <c r="D91" s="16"/>
      <c r="E91" s="16">
        <v>8350</v>
      </c>
      <c r="F91" s="14" t="s">
        <v>25</v>
      </c>
      <c r="G91" s="17">
        <v>7.46E-2</v>
      </c>
      <c r="H91" s="16">
        <f t="shared" si="3"/>
        <v>622.91</v>
      </c>
      <c r="J91" s="15" t="s">
        <v>28</v>
      </c>
      <c r="K91" s="16"/>
      <c r="L91" s="14" t="s">
        <v>13</v>
      </c>
      <c r="M91" s="16"/>
      <c r="N91" s="16">
        <v>8350</v>
      </c>
      <c r="O91" s="14" t="s">
        <v>25</v>
      </c>
      <c r="P91" s="17">
        <v>0.1825</v>
      </c>
      <c r="Q91" s="16">
        <f t="shared" si="4"/>
        <v>1523.875</v>
      </c>
    </row>
    <row r="92" spans="1:17" x14ac:dyDescent="0.25">
      <c r="A92" s="15" t="s">
        <v>30</v>
      </c>
      <c r="B92" s="16"/>
      <c r="C92" s="14" t="s">
        <v>13</v>
      </c>
      <c r="D92" s="16"/>
      <c r="E92" s="16">
        <v>-8350</v>
      </c>
      <c r="F92" s="14" t="s">
        <v>25</v>
      </c>
      <c r="G92" s="17">
        <v>0.01</v>
      </c>
      <c r="H92" s="16">
        <f t="shared" si="3"/>
        <v>-83.5</v>
      </c>
      <c r="J92" s="15" t="s">
        <v>29</v>
      </c>
      <c r="K92" s="16"/>
      <c r="L92" s="14" t="s">
        <v>13</v>
      </c>
      <c r="M92" s="16"/>
      <c r="N92" s="16">
        <v>8350</v>
      </c>
      <c r="O92" s="14" t="s">
        <v>25</v>
      </c>
      <c r="P92" s="17">
        <v>7.46E-2</v>
      </c>
      <c r="Q92" s="16">
        <f t="shared" si="4"/>
        <v>622.91</v>
      </c>
    </row>
    <row r="93" spans="1:17" x14ac:dyDescent="0.25">
      <c r="A93" s="15" t="s">
        <v>49</v>
      </c>
      <c r="B93" s="16"/>
      <c r="C93" s="14" t="s">
        <v>24</v>
      </c>
      <c r="D93" s="16"/>
      <c r="E93" s="17">
        <v>182</v>
      </c>
      <c r="F93" s="14" t="s">
        <v>25</v>
      </c>
      <c r="G93" s="17">
        <v>3.13</v>
      </c>
      <c r="H93" s="16">
        <f t="shared" si="3"/>
        <v>569.66</v>
      </c>
      <c r="J93" s="15" t="s">
        <v>30</v>
      </c>
      <c r="K93" s="16"/>
      <c r="L93" s="14" t="s">
        <v>13</v>
      </c>
      <c r="M93" s="16"/>
      <c r="N93" s="16">
        <v>-8350</v>
      </c>
      <c r="O93" s="14" t="s">
        <v>25</v>
      </c>
      <c r="P93" s="17">
        <v>0.01</v>
      </c>
      <c r="Q93" s="16">
        <f t="shared" si="4"/>
        <v>-83.5</v>
      </c>
    </row>
    <row r="94" spans="1:17" x14ac:dyDescent="0.25">
      <c r="A94" s="13" t="s">
        <v>34</v>
      </c>
      <c r="B94" s="8"/>
      <c r="C94" s="14" t="s">
        <v>13</v>
      </c>
      <c r="D94" s="8"/>
      <c r="E94" s="8"/>
      <c r="F94" s="14" t="s">
        <v>13</v>
      </c>
      <c r="G94" s="8"/>
      <c r="H94" s="8">
        <f>SUM(H86:H93)</f>
        <v>33688.536375000011</v>
      </c>
      <c r="J94" s="15" t="s">
        <v>49</v>
      </c>
      <c r="K94" s="16"/>
      <c r="L94" s="14" t="s">
        <v>24</v>
      </c>
      <c r="M94" s="16"/>
      <c r="N94" s="17">
        <v>168</v>
      </c>
      <c r="O94" s="14" t="s">
        <v>25</v>
      </c>
      <c r="P94" s="17">
        <v>3.02</v>
      </c>
      <c r="Q94" s="16">
        <f t="shared" si="4"/>
        <v>507.36</v>
      </c>
    </row>
    <row r="95" spans="1:17" x14ac:dyDescent="0.25">
      <c r="A95" s="13" t="s">
        <v>35</v>
      </c>
      <c r="B95" s="8"/>
      <c r="C95" s="14" t="s">
        <v>13</v>
      </c>
      <c r="D95" s="8"/>
      <c r="E95" s="8"/>
      <c r="F95" s="14" t="s">
        <v>13</v>
      </c>
      <c r="G95" s="8"/>
      <c r="H95" s="8"/>
      <c r="J95" s="13" t="s">
        <v>34</v>
      </c>
      <c r="K95" s="8"/>
      <c r="L95" s="14" t="s">
        <v>13</v>
      </c>
      <c r="M95" s="8"/>
      <c r="N95" s="8"/>
      <c r="O95" s="14" t="s">
        <v>13</v>
      </c>
      <c r="P95" s="8"/>
      <c r="Q95" s="8">
        <f>SUM(Q87:Q94)</f>
        <v>32115.011624999999</v>
      </c>
    </row>
    <row r="96" spans="1:17" x14ac:dyDescent="0.25">
      <c r="A96" s="15" t="s">
        <v>76</v>
      </c>
      <c r="B96" s="16"/>
      <c r="C96" s="14" t="s">
        <v>25</v>
      </c>
      <c r="D96" s="16"/>
      <c r="E96" s="17">
        <v>-0.45</v>
      </c>
      <c r="F96" s="14" t="s">
        <v>37</v>
      </c>
      <c r="G96" s="16">
        <v>8688.75</v>
      </c>
      <c r="H96" s="16">
        <f>E96*G96</f>
        <v>-3909.9375</v>
      </c>
      <c r="J96" s="13" t="s">
        <v>35</v>
      </c>
      <c r="K96" s="8"/>
      <c r="L96" s="14" t="s">
        <v>13</v>
      </c>
      <c r="M96" s="8"/>
      <c r="N96" s="8"/>
      <c r="O96" s="14" t="s">
        <v>13</v>
      </c>
      <c r="P96" s="8"/>
      <c r="Q96" s="8"/>
    </row>
    <row r="97" spans="1:17" x14ac:dyDescent="0.25">
      <c r="A97" s="15" t="s">
        <v>36</v>
      </c>
      <c r="B97" s="18">
        <v>117.6</v>
      </c>
      <c r="C97" s="14" t="s">
        <v>25</v>
      </c>
      <c r="D97" s="18">
        <f>H97/B97</f>
        <v>34.351428571428571</v>
      </c>
      <c r="E97" s="17">
        <v>0.42</v>
      </c>
      <c r="F97" s="14" t="s">
        <v>37</v>
      </c>
      <c r="G97" s="16">
        <v>9618.4</v>
      </c>
      <c r="H97" s="16">
        <f>E97*G97</f>
        <v>4039.7279999999996</v>
      </c>
      <c r="J97" s="15" t="s">
        <v>76</v>
      </c>
      <c r="K97" s="16"/>
      <c r="L97" s="14" t="s">
        <v>25</v>
      </c>
      <c r="M97" s="16"/>
      <c r="N97" s="17">
        <v>-0.45</v>
      </c>
      <c r="O97" s="14" t="s">
        <v>37</v>
      </c>
      <c r="P97" s="16">
        <v>8700</v>
      </c>
      <c r="Q97" s="16">
        <f>N97*P97</f>
        <v>-3915</v>
      </c>
    </row>
    <row r="98" spans="1:17" x14ac:dyDescent="0.25">
      <c r="A98" s="15" t="s">
        <v>77</v>
      </c>
      <c r="B98" s="16"/>
      <c r="C98" s="14" t="s">
        <v>25</v>
      </c>
      <c r="D98" s="16"/>
      <c r="E98" s="17">
        <v>1.06</v>
      </c>
      <c r="F98" s="14" t="s">
        <v>37</v>
      </c>
      <c r="G98" s="16">
        <v>375.5</v>
      </c>
      <c r="H98" s="16">
        <f>E98*G98</f>
        <v>398.03000000000003</v>
      </c>
      <c r="J98" s="15" t="s">
        <v>36</v>
      </c>
      <c r="K98" s="18">
        <v>117.6</v>
      </c>
      <c r="L98" s="14" t="s">
        <v>25</v>
      </c>
      <c r="M98" s="18">
        <f>Q98/K98</f>
        <v>30.857142857142858</v>
      </c>
      <c r="N98" s="17">
        <v>0.42</v>
      </c>
      <c r="O98" s="14" t="s">
        <v>37</v>
      </c>
      <c r="P98" s="16">
        <v>8640</v>
      </c>
      <c r="Q98" s="16">
        <f>N98*P98</f>
        <v>3628.7999999999997</v>
      </c>
    </row>
    <row r="99" spans="1:17" x14ac:dyDescent="0.25">
      <c r="A99" s="15" t="s">
        <v>13</v>
      </c>
      <c r="B99" s="16"/>
      <c r="C99" s="14" t="s">
        <v>13</v>
      </c>
      <c r="D99" s="16"/>
      <c r="E99" s="16"/>
      <c r="F99" s="14" t="s">
        <v>13</v>
      </c>
      <c r="G99" s="16"/>
      <c r="H99" s="16"/>
      <c r="J99" s="15" t="s">
        <v>84</v>
      </c>
      <c r="K99" s="16"/>
      <c r="L99" s="14" t="s">
        <v>13</v>
      </c>
      <c r="M99" s="16"/>
      <c r="N99" s="16"/>
      <c r="O99" s="14" t="s">
        <v>37</v>
      </c>
      <c r="P99" s="16"/>
      <c r="Q99" s="16">
        <v>135</v>
      </c>
    </row>
    <row r="100" spans="1:17" x14ac:dyDescent="0.25">
      <c r="A100" s="15" t="s">
        <v>41</v>
      </c>
      <c r="B100" s="16"/>
      <c r="C100" s="14" t="s">
        <v>13</v>
      </c>
      <c r="D100" s="16"/>
      <c r="E100" s="16"/>
      <c r="F100" s="14" t="s">
        <v>13</v>
      </c>
      <c r="G100" s="16"/>
      <c r="H100" s="16"/>
      <c r="J100" s="15" t="s">
        <v>77</v>
      </c>
      <c r="K100" s="16"/>
      <c r="L100" s="14" t="s">
        <v>25</v>
      </c>
      <c r="M100" s="16"/>
      <c r="N100" s="17">
        <v>1.06</v>
      </c>
      <c r="O100" s="14" t="s">
        <v>37</v>
      </c>
      <c r="P100" s="16">
        <v>400</v>
      </c>
      <c r="Q100" s="16">
        <f>N100*P100</f>
        <v>424</v>
      </c>
    </row>
    <row r="101" spans="1:17" x14ac:dyDescent="0.25">
      <c r="A101" s="15" t="s">
        <v>13</v>
      </c>
      <c r="B101" s="16"/>
      <c r="C101" s="14" t="s">
        <v>13</v>
      </c>
      <c r="D101" s="16"/>
      <c r="E101" s="16"/>
      <c r="F101" s="14" t="s">
        <v>13</v>
      </c>
      <c r="G101" s="16"/>
      <c r="H101" s="16"/>
      <c r="J101" s="15" t="s">
        <v>13</v>
      </c>
      <c r="K101" s="16"/>
      <c r="L101" s="14" t="s">
        <v>13</v>
      </c>
      <c r="M101" s="16"/>
      <c r="N101" s="16"/>
      <c r="O101" s="14" t="s">
        <v>13</v>
      </c>
      <c r="P101" s="16"/>
      <c r="Q101" s="16"/>
    </row>
    <row r="102" spans="1:17" x14ac:dyDescent="0.25">
      <c r="A102" s="13" t="s">
        <v>42</v>
      </c>
      <c r="B102" s="8"/>
      <c r="C102" s="14" t="s">
        <v>13</v>
      </c>
      <c r="D102" s="8"/>
      <c r="E102" s="8"/>
      <c r="F102" s="14" t="s">
        <v>13</v>
      </c>
      <c r="G102" s="8"/>
      <c r="H102" s="8">
        <f>SUM(H94:H101)</f>
        <v>34216.356875000012</v>
      </c>
      <c r="J102" s="15" t="s">
        <v>41</v>
      </c>
      <c r="K102" s="16"/>
      <c r="L102" s="14" t="s">
        <v>13</v>
      </c>
      <c r="M102" s="16"/>
      <c r="N102" s="16"/>
      <c r="O102" s="14" t="s">
        <v>13</v>
      </c>
      <c r="P102" s="16"/>
      <c r="Q102" s="16"/>
    </row>
    <row r="103" spans="1:17" x14ac:dyDescent="0.25">
      <c r="A103" s="15" t="s">
        <v>13</v>
      </c>
      <c r="B103" s="16"/>
      <c r="C103" s="14" t="s">
        <v>13</v>
      </c>
      <c r="D103" s="16"/>
      <c r="E103" s="16"/>
      <c r="F103" s="14" t="s">
        <v>13</v>
      </c>
      <c r="G103" s="16"/>
      <c r="H103" s="16"/>
      <c r="J103" s="15" t="s">
        <v>13</v>
      </c>
      <c r="K103" s="16"/>
      <c r="L103" s="14" t="s">
        <v>13</v>
      </c>
      <c r="M103" s="16"/>
      <c r="N103" s="16"/>
      <c r="O103" s="14" t="s">
        <v>13</v>
      </c>
      <c r="P103" s="16"/>
      <c r="Q103" s="16"/>
    </row>
    <row r="104" spans="1:17" x14ac:dyDescent="0.25">
      <c r="A104" s="13" t="s">
        <v>43</v>
      </c>
      <c r="B104" s="8"/>
      <c r="C104" s="14" t="s">
        <v>13</v>
      </c>
      <c r="D104" s="8"/>
      <c r="E104" s="8"/>
      <c r="F104" s="14" t="s">
        <v>13</v>
      </c>
      <c r="G104" s="8"/>
      <c r="H104" s="8"/>
      <c r="J104" s="13" t="s">
        <v>42</v>
      </c>
      <c r="K104" s="8"/>
      <c r="L104" s="14" t="s">
        <v>13</v>
      </c>
      <c r="M104" s="8"/>
      <c r="N104" s="8"/>
      <c r="O104" s="14" t="s">
        <v>13</v>
      </c>
      <c r="P104" s="8"/>
      <c r="Q104" s="8">
        <f>SUM(Q95:Q103)</f>
        <v>32387.811624999998</v>
      </c>
    </row>
    <row r="105" spans="1:17" x14ac:dyDescent="0.25">
      <c r="A105" s="15" t="s">
        <v>78</v>
      </c>
      <c r="B105" s="16"/>
      <c r="C105" s="14" t="s">
        <v>24</v>
      </c>
      <c r="D105" s="16"/>
      <c r="E105" s="16">
        <v>-541</v>
      </c>
      <c r="F105" s="14" t="s">
        <v>25</v>
      </c>
      <c r="G105" s="17">
        <v>2.58</v>
      </c>
      <c r="H105" s="16">
        <f>E105*G105</f>
        <v>-1395.78</v>
      </c>
      <c r="J105" s="15" t="s">
        <v>13</v>
      </c>
      <c r="K105" s="16"/>
      <c r="L105" s="14" t="s">
        <v>13</v>
      </c>
      <c r="M105" s="16"/>
      <c r="N105" s="16"/>
      <c r="O105" s="14" t="s">
        <v>13</v>
      </c>
      <c r="P105" s="16"/>
      <c r="Q105" s="16"/>
    </row>
    <row r="106" spans="1:17" x14ac:dyDescent="0.25">
      <c r="A106" s="15" t="s">
        <v>45</v>
      </c>
      <c r="B106" s="16"/>
      <c r="C106" s="14" t="s">
        <v>24</v>
      </c>
      <c r="D106" s="16"/>
      <c r="E106" s="16">
        <v>-180</v>
      </c>
      <c r="F106" s="14" t="s">
        <v>25</v>
      </c>
      <c r="G106" s="17">
        <v>4.7424999999999997</v>
      </c>
      <c r="H106" s="16">
        <f>E106*G106</f>
        <v>-853.65</v>
      </c>
      <c r="J106" s="13" t="s">
        <v>43</v>
      </c>
      <c r="K106" s="8"/>
      <c r="L106" s="14" t="s">
        <v>13</v>
      </c>
      <c r="M106" s="8"/>
      <c r="N106" s="8"/>
      <c r="O106" s="14" t="s">
        <v>13</v>
      </c>
      <c r="P106" s="8"/>
      <c r="Q106" s="8"/>
    </row>
    <row r="107" spans="1:17" x14ac:dyDescent="0.25">
      <c r="A107" s="15" t="s">
        <v>46</v>
      </c>
      <c r="B107" s="16"/>
      <c r="C107" s="14" t="s">
        <v>24</v>
      </c>
      <c r="D107" s="16"/>
      <c r="E107" s="16">
        <v>-739</v>
      </c>
      <c r="F107" s="14" t="s">
        <v>25</v>
      </c>
      <c r="G107" s="17">
        <v>2.5874999999999999</v>
      </c>
      <c r="H107" s="16">
        <f>E107*G107</f>
        <v>-1912.1624999999999</v>
      </c>
      <c r="J107" s="15" t="s">
        <v>78</v>
      </c>
      <c r="K107" s="16"/>
      <c r="L107" s="14" t="s">
        <v>24</v>
      </c>
      <c r="M107" s="16"/>
      <c r="N107" s="16">
        <v>-536</v>
      </c>
      <c r="O107" s="14" t="s">
        <v>25</v>
      </c>
      <c r="P107" s="17">
        <v>2.6850000000000001</v>
      </c>
      <c r="Q107" s="16">
        <f>N107*P107</f>
        <v>-1439.16</v>
      </c>
    </row>
    <row r="108" spans="1:17" x14ac:dyDescent="0.25">
      <c r="A108" s="15" t="s">
        <v>47</v>
      </c>
      <c r="B108" s="16"/>
      <c r="C108" s="14" t="s">
        <v>24</v>
      </c>
      <c r="D108" s="16"/>
      <c r="E108" s="16">
        <v>-1338</v>
      </c>
      <c r="F108" s="14" t="s">
        <v>25</v>
      </c>
      <c r="G108" s="17">
        <v>2.2650000000000001</v>
      </c>
      <c r="H108" s="16">
        <f>E108*G108</f>
        <v>-3030.57</v>
      </c>
      <c r="J108" s="15" t="s">
        <v>46</v>
      </c>
      <c r="K108" s="16"/>
      <c r="L108" s="14" t="s">
        <v>24</v>
      </c>
      <c r="M108" s="16"/>
      <c r="N108" s="16">
        <v>-1098</v>
      </c>
      <c r="O108" s="14" t="s">
        <v>25</v>
      </c>
      <c r="P108" s="17">
        <v>2.8050000000000002</v>
      </c>
      <c r="Q108" s="16">
        <f>N108*P108</f>
        <v>-3079.8900000000003</v>
      </c>
    </row>
    <row r="109" spans="1:17" x14ac:dyDescent="0.25">
      <c r="A109" s="15" t="s">
        <v>50</v>
      </c>
      <c r="B109" s="16"/>
      <c r="C109" s="14" t="s">
        <v>24</v>
      </c>
      <c r="D109" s="16"/>
      <c r="E109" s="16"/>
      <c r="F109" s="14" t="s">
        <v>25</v>
      </c>
      <c r="G109" s="16"/>
      <c r="H109" s="16">
        <v>-535</v>
      </c>
      <c r="J109" s="15" t="s">
        <v>85</v>
      </c>
      <c r="K109" s="16"/>
      <c r="L109" s="14" t="s">
        <v>24</v>
      </c>
      <c r="M109" s="16"/>
      <c r="N109" s="16">
        <v>-75</v>
      </c>
      <c r="O109" s="14" t="s">
        <v>25</v>
      </c>
      <c r="P109" s="17">
        <v>2.54</v>
      </c>
      <c r="Q109" s="16">
        <f>N109*P109</f>
        <v>-190.5</v>
      </c>
    </row>
    <row r="110" spans="1:17" x14ac:dyDescent="0.25">
      <c r="A110" s="15" t="s">
        <v>52</v>
      </c>
      <c r="B110" s="16">
        <v>-1309</v>
      </c>
      <c r="C110" s="14" t="s">
        <v>32</v>
      </c>
      <c r="D110" s="17">
        <f>H110/B110</f>
        <v>1.05</v>
      </c>
      <c r="E110" s="16">
        <v>-1309</v>
      </c>
      <c r="F110" s="14" t="s">
        <v>53</v>
      </c>
      <c r="G110" s="17">
        <v>1.05</v>
      </c>
      <c r="H110" s="16">
        <f>E110*G110</f>
        <v>-1374.45</v>
      </c>
      <c r="J110" s="15" t="s">
        <v>47</v>
      </c>
      <c r="K110" s="16"/>
      <c r="L110" s="14" t="s">
        <v>24</v>
      </c>
      <c r="M110" s="16"/>
      <c r="N110" s="16">
        <v>-820</v>
      </c>
      <c r="O110" s="14" t="s">
        <v>25</v>
      </c>
      <c r="P110" s="17">
        <v>2.0499999999999998</v>
      </c>
      <c r="Q110" s="16">
        <f>N110*P110</f>
        <v>-1680.9999999999998</v>
      </c>
    </row>
    <row r="111" spans="1:17" x14ac:dyDescent="0.25">
      <c r="A111" s="15" t="s">
        <v>55</v>
      </c>
      <c r="B111" s="16">
        <v>-2509</v>
      </c>
      <c r="C111" s="14" t="s">
        <v>32</v>
      </c>
      <c r="D111" s="17">
        <f>H111/B111</f>
        <v>1.4</v>
      </c>
      <c r="E111" s="16">
        <v>-2509</v>
      </c>
      <c r="F111" s="14" t="s">
        <v>53</v>
      </c>
      <c r="G111" s="17">
        <v>1.4</v>
      </c>
      <c r="H111" s="16">
        <f>E111*G111</f>
        <v>-3512.6</v>
      </c>
      <c r="J111" s="15" t="s">
        <v>50</v>
      </c>
      <c r="K111" s="16"/>
      <c r="L111" s="14" t="s">
        <v>24</v>
      </c>
      <c r="M111" s="16"/>
      <c r="N111" s="16"/>
      <c r="O111" s="14" t="s">
        <v>25</v>
      </c>
      <c r="P111" s="16"/>
      <c r="Q111" s="16">
        <v>-590</v>
      </c>
    </row>
    <row r="112" spans="1:17" x14ac:dyDescent="0.25">
      <c r="A112" s="15" t="s">
        <v>56</v>
      </c>
      <c r="B112" s="16"/>
      <c r="C112" s="14" t="s">
        <v>32</v>
      </c>
      <c r="D112" s="16"/>
      <c r="E112" s="16">
        <v>-133</v>
      </c>
      <c r="F112" s="14" t="s">
        <v>25</v>
      </c>
      <c r="G112" s="17">
        <v>0.65</v>
      </c>
      <c r="H112" s="16">
        <f>E112*G112</f>
        <v>-86.45</v>
      </c>
      <c r="J112" s="15" t="s">
        <v>52</v>
      </c>
      <c r="K112" s="16">
        <v>-1417</v>
      </c>
      <c r="L112" s="14" t="s">
        <v>32</v>
      </c>
      <c r="M112" s="17">
        <f>Q112/K112</f>
        <v>1.1299999999999999</v>
      </c>
      <c r="N112" s="16">
        <v>-1417</v>
      </c>
      <c r="O112" s="14" t="s">
        <v>53</v>
      </c>
      <c r="P112" s="17">
        <v>1.1299999999999999</v>
      </c>
      <c r="Q112" s="16">
        <f>N112*P112</f>
        <v>-1601.2099999999998</v>
      </c>
    </row>
    <row r="113" spans="1:17" x14ac:dyDescent="0.25">
      <c r="A113" s="13" t="s">
        <v>57</v>
      </c>
      <c r="B113" s="8"/>
      <c r="C113" s="14" t="s">
        <v>13</v>
      </c>
      <c r="D113" s="8"/>
      <c r="E113" s="8"/>
      <c r="F113" s="14" t="s">
        <v>13</v>
      </c>
      <c r="G113" s="8"/>
      <c r="H113" s="8">
        <f>SUM(H105:H112)</f>
        <v>-12700.662500000002</v>
      </c>
      <c r="J113" s="15" t="s">
        <v>55</v>
      </c>
      <c r="K113" s="16">
        <v>-2639</v>
      </c>
      <c r="L113" s="14" t="s">
        <v>32</v>
      </c>
      <c r="M113" s="17">
        <f>Q113/K113</f>
        <v>1.5</v>
      </c>
      <c r="N113" s="16">
        <v>-2639</v>
      </c>
      <c r="O113" s="14" t="s">
        <v>53</v>
      </c>
      <c r="P113" s="17">
        <v>1.5</v>
      </c>
      <c r="Q113" s="16">
        <f>N113*P113</f>
        <v>-3958.5</v>
      </c>
    </row>
    <row r="114" spans="1:17" x14ac:dyDescent="0.25">
      <c r="A114" s="15" t="s">
        <v>13</v>
      </c>
      <c r="B114" s="16"/>
      <c r="C114" s="14" t="s">
        <v>13</v>
      </c>
      <c r="D114" s="16"/>
      <c r="E114" s="16"/>
      <c r="F114" s="14" t="s">
        <v>13</v>
      </c>
      <c r="G114" s="16"/>
      <c r="H114" s="16"/>
      <c r="J114" s="15" t="s">
        <v>56</v>
      </c>
      <c r="K114" s="16"/>
      <c r="L114" s="14" t="s">
        <v>32</v>
      </c>
      <c r="M114" s="16"/>
      <c r="N114" s="16">
        <v>-134</v>
      </c>
      <c r="O114" s="14" t="s">
        <v>25</v>
      </c>
      <c r="P114" s="17">
        <v>0.65</v>
      </c>
      <c r="Q114" s="16">
        <f>N114*P114</f>
        <v>-87.100000000000009</v>
      </c>
    </row>
    <row r="115" spans="1:17" x14ac:dyDescent="0.25">
      <c r="A115" s="15" t="s">
        <v>58</v>
      </c>
      <c r="B115" s="16"/>
      <c r="C115" s="14" t="s">
        <v>13</v>
      </c>
      <c r="D115" s="16"/>
      <c r="E115" s="16"/>
      <c r="F115" s="14" t="s">
        <v>32</v>
      </c>
      <c r="G115" s="16"/>
      <c r="H115" s="16">
        <v>-45</v>
      </c>
      <c r="J115" s="13" t="s">
        <v>57</v>
      </c>
      <c r="K115" s="8"/>
      <c r="L115" s="14" t="s">
        <v>13</v>
      </c>
      <c r="M115" s="8"/>
      <c r="N115" s="8"/>
      <c r="O115" s="14" t="s">
        <v>13</v>
      </c>
      <c r="P115" s="8"/>
      <c r="Q115" s="8">
        <f>SUM(Q107:Q114)</f>
        <v>-12627.36</v>
      </c>
    </row>
    <row r="116" spans="1:17" x14ac:dyDescent="0.25">
      <c r="A116" s="15" t="s">
        <v>59</v>
      </c>
      <c r="B116" s="16"/>
      <c r="C116" s="14" t="s">
        <v>13</v>
      </c>
      <c r="D116" s="16"/>
      <c r="E116" s="16"/>
      <c r="F116" s="14" t="s">
        <v>32</v>
      </c>
      <c r="G116" s="16"/>
      <c r="H116" s="16">
        <v>-535</v>
      </c>
      <c r="J116" s="15" t="s">
        <v>13</v>
      </c>
      <c r="K116" s="16"/>
      <c r="L116" s="14" t="s">
        <v>13</v>
      </c>
      <c r="M116" s="16"/>
      <c r="N116" s="16"/>
      <c r="O116" s="14" t="s">
        <v>13</v>
      </c>
      <c r="P116" s="16"/>
      <c r="Q116" s="16"/>
    </row>
    <row r="117" spans="1:17" x14ac:dyDescent="0.25">
      <c r="A117" s="15" t="s">
        <v>60</v>
      </c>
      <c r="B117" s="16"/>
      <c r="C117" s="14" t="s">
        <v>13</v>
      </c>
      <c r="D117" s="16"/>
      <c r="E117" s="16"/>
      <c r="F117" s="14" t="s">
        <v>32</v>
      </c>
      <c r="G117" s="16"/>
      <c r="H117" s="16">
        <v>-300</v>
      </c>
      <c r="J117" s="15" t="s">
        <v>58</v>
      </c>
      <c r="K117" s="16"/>
      <c r="L117" s="14" t="s">
        <v>13</v>
      </c>
      <c r="M117" s="16"/>
      <c r="N117" s="16"/>
      <c r="O117" s="14" t="s">
        <v>32</v>
      </c>
      <c r="P117" s="16"/>
      <c r="Q117" s="16">
        <v>-40</v>
      </c>
    </row>
    <row r="118" spans="1:17" x14ac:dyDescent="0.25">
      <c r="A118" s="15" t="s">
        <v>61</v>
      </c>
      <c r="B118" s="16"/>
      <c r="C118" s="14" t="s">
        <v>13</v>
      </c>
      <c r="D118" s="16"/>
      <c r="E118" s="16"/>
      <c r="F118" s="14" t="s">
        <v>32</v>
      </c>
      <c r="G118" s="16"/>
      <c r="H118" s="16">
        <v>-175</v>
      </c>
      <c r="J118" s="15" t="s">
        <v>59</v>
      </c>
      <c r="K118" s="16"/>
      <c r="L118" s="14" t="s">
        <v>13</v>
      </c>
      <c r="M118" s="16"/>
      <c r="N118" s="16"/>
      <c r="O118" s="14" t="s">
        <v>32</v>
      </c>
      <c r="P118" s="16"/>
      <c r="Q118" s="16">
        <v>-390</v>
      </c>
    </row>
    <row r="119" spans="1:17" x14ac:dyDescent="0.25">
      <c r="A119" s="15" t="s">
        <v>62</v>
      </c>
      <c r="B119" s="16"/>
      <c r="C119" s="14" t="s">
        <v>13</v>
      </c>
      <c r="D119" s="16"/>
      <c r="E119" s="16"/>
      <c r="F119" s="14" t="s">
        <v>32</v>
      </c>
      <c r="G119" s="16"/>
      <c r="H119" s="16">
        <v>-255</v>
      </c>
      <c r="J119" s="15" t="s">
        <v>86</v>
      </c>
      <c r="K119" s="16"/>
      <c r="L119" s="14" t="s">
        <v>13</v>
      </c>
      <c r="M119" s="16"/>
      <c r="N119" s="16"/>
      <c r="O119" s="14" t="s">
        <v>32</v>
      </c>
      <c r="P119" s="16"/>
      <c r="Q119" s="16">
        <v>-150</v>
      </c>
    </row>
    <row r="120" spans="1:17" x14ac:dyDescent="0.25">
      <c r="A120" s="15" t="s">
        <v>63</v>
      </c>
      <c r="B120" s="16"/>
      <c r="C120" s="14" t="s">
        <v>13</v>
      </c>
      <c r="D120" s="16"/>
      <c r="E120" s="16"/>
      <c r="F120" s="14" t="s">
        <v>32</v>
      </c>
      <c r="G120" s="16"/>
      <c r="H120" s="16">
        <v>-180</v>
      </c>
      <c r="J120" s="15" t="s">
        <v>60</v>
      </c>
      <c r="K120" s="16"/>
      <c r="L120" s="14" t="s">
        <v>13</v>
      </c>
      <c r="M120" s="16"/>
      <c r="N120" s="16"/>
      <c r="O120" s="14" t="s">
        <v>32</v>
      </c>
      <c r="P120" s="16"/>
      <c r="Q120" s="16">
        <v>-305</v>
      </c>
    </row>
    <row r="121" spans="1:17" x14ac:dyDescent="0.25">
      <c r="A121" s="15" t="s">
        <v>64</v>
      </c>
      <c r="B121" s="16"/>
      <c r="C121" s="14" t="s">
        <v>13</v>
      </c>
      <c r="D121" s="16"/>
      <c r="E121" s="16"/>
      <c r="F121" s="14" t="s">
        <v>25</v>
      </c>
      <c r="G121" s="16"/>
      <c r="H121" s="16">
        <v>-165</v>
      </c>
      <c r="J121" s="15" t="s">
        <v>61</v>
      </c>
      <c r="K121" s="16"/>
      <c r="L121" s="14" t="s">
        <v>13</v>
      </c>
      <c r="M121" s="16"/>
      <c r="N121" s="16"/>
      <c r="O121" s="14" t="s">
        <v>32</v>
      </c>
      <c r="P121" s="16"/>
      <c r="Q121" s="16">
        <v>-155</v>
      </c>
    </row>
    <row r="122" spans="1:17" x14ac:dyDescent="0.25">
      <c r="A122" s="15" t="s">
        <v>65</v>
      </c>
      <c r="B122" s="16"/>
      <c r="C122" s="14" t="s">
        <v>13</v>
      </c>
      <c r="D122" s="16"/>
      <c r="E122" s="16"/>
      <c r="F122" s="14" t="s">
        <v>32</v>
      </c>
      <c r="G122" s="16"/>
      <c r="H122" s="16">
        <v>-295</v>
      </c>
      <c r="J122" s="15" t="s">
        <v>62</v>
      </c>
      <c r="K122" s="16"/>
      <c r="L122" s="14" t="s">
        <v>13</v>
      </c>
      <c r="M122" s="16"/>
      <c r="N122" s="16"/>
      <c r="O122" s="14" t="s">
        <v>32</v>
      </c>
      <c r="P122" s="16"/>
      <c r="Q122" s="16">
        <v>-250</v>
      </c>
    </row>
    <row r="123" spans="1:17" x14ac:dyDescent="0.25">
      <c r="A123" s="13" t="s">
        <v>66</v>
      </c>
      <c r="B123" s="8"/>
      <c r="C123" s="14" t="s">
        <v>13</v>
      </c>
      <c r="D123" s="8"/>
      <c r="E123" s="8"/>
      <c r="F123" s="14" t="s">
        <v>13</v>
      </c>
      <c r="G123" s="8"/>
      <c r="H123" s="8">
        <f>SUM(H115:H122)</f>
        <v>-1950</v>
      </c>
      <c r="J123" s="15" t="s">
        <v>63</v>
      </c>
      <c r="K123" s="16"/>
      <c r="L123" s="14" t="s">
        <v>13</v>
      </c>
      <c r="M123" s="16"/>
      <c r="N123" s="16"/>
      <c r="O123" s="14" t="s">
        <v>32</v>
      </c>
      <c r="P123" s="16"/>
      <c r="Q123" s="16">
        <v>-195</v>
      </c>
    </row>
    <row r="124" spans="1:17" x14ac:dyDescent="0.25">
      <c r="A124" s="13" t="s">
        <v>67</v>
      </c>
      <c r="B124" s="8"/>
      <c r="C124" s="14" t="s">
        <v>13</v>
      </c>
      <c r="D124" s="8"/>
      <c r="E124" s="8"/>
      <c r="F124" s="14" t="s">
        <v>13</v>
      </c>
      <c r="G124" s="8"/>
      <c r="H124" s="8">
        <f>SUM(H113,H123)</f>
        <v>-14650.662500000002</v>
      </c>
      <c r="J124" s="15" t="s">
        <v>64</v>
      </c>
      <c r="K124" s="16"/>
      <c r="L124" s="14" t="s">
        <v>13</v>
      </c>
      <c r="M124" s="16"/>
      <c r="N124" s="16"/>
      <c r="O124" s="14" t="s">
        <v>25</v>
      </c>
      <c r="P124" s="16"/>
      <c r="Q124" s="16">
        <v>-175</v>
      </c>
    </row>
    <row r="125" spans="1:17" x14ac:dyDescent="0.25">
      <c r="A125" s="13" t="s">
        <v>68</v>
      </c>
      <c r="B125" s="8"/>
      <c r="C125" s="14" t="s">
        <v>13</v>
      </c>
      <c r="D125" s="8"/>
      <c r="E125" s="8"/>
      <c r="F125" s="14" t="s">
        <v>13</v>
      </c>
      <c r="G125" s="8"/>
      <c r="H125" s="8">
        <f>SUM(H102,H124)</f>
        <v>19565.69437500001</v>
      </c>
      <c r="J125" s="15" t="s">
        <v>65</v>
      </c>
      <c r="K125" s="16"/>
      <c r="L125" s="14" t="s">
        <v>13</v>
      </c>
      <c r="M125" s="16"/>
      <c r="N125" s="16"/>
      <c r="O125" s="14" t="s">
        <v>32</v>
      </c>
      <c r="P125" s="16"/>
      <c r="Q125" s="16">
        <v>-350</v>
      </c>
    </row>
    <row r="126" spans="1:17" x14ac:dyDescent="0.25">
      <c r="A126" s="15" t="s">
        <v>13</v>
      </c>
      <c r="B126" s="16"/>
      <c r="C126" s="14" t="s">
        <v>13</v>
      </c>
      <c r="D126" s="16"/>
      <c r="E126" s="16"/>
      <c r="F126" s="14" t="s">
        <v>13</v>
      </c>
      <c r="G126" s="16"/>
      <c r="H126" s="16"/>
      <c r="J126" s="13" t="s">
        <v>66</v>
      </c>
      <c r="K126" s="8"/>
      <c r="L126" s="14" t="s">
        <v>13</v>
      </c>
      <c r="M126" s="8"/>
      <c r="N126" s="8"/>
      <c r="O126" s="14" t="s">
        <v>13</v>
      </c>
      <c r="P126" s="8"/>
      <c r="Q126" s="8">
        <f>SUM(Q117:Q125)</f>
        <v>-2010</v>
      </c>
    </row>
    <row r="127" spans="1:17" x14ac:dyDescent="0.25">
      <c r="A127" s="13" t="s">
        <v>69</v>
      </c>
      <c r="B127" s="8"/>
      <c r="C127" s="14" t="s">
        <v>13</v>
      </c>
      <c r="D127" s="8"/>
      <c r="E127" s="9">
        <v>1.2</v>
      </c>
      <c r="F127" s="14" t="s">
        <v>13</v>
      </c>
      <c r="G127" s="8"/>
      <c r="H127" s="8"/>
      <c r="J127" s="13" t="s">
        <v>67</v>
      </c>
      <c r="K127" s="8"/>
      <c r="L127" s="14" t="s">
        <v>13</v>
      </c>
      <c r="M127" s="8"/>
      <c r="N127" s="8"/>
      <c r="O127" s="14" t="s">
        <v>13</v>
      </c>
      <c r="P127" s="8"/>
      <c r="Q127" s="8">
        <f>SUM(Q115,Q126)</f>
        <v>-14637.36</v>
      </c>
    </row>
    <row r="128" spans="1:17" x14ac:dyDescent="0.25">
      <c r="J128" s="13" t="s">
        <v>68</v>
      </c>
      <c r="K128" s="8"/>
      <c r="L128" s="14" t="s">
        <v>13</v>
      </c>
      <c r="M128" s="8"/>
      <c r="N128" s="8"/>
      <c r="O128" s="14" t="s">
        <v>13</v>
      </c>
      <c r="P128" s="8"/>
      <c r="Q128" s="8">
        <f>SUM(Q104,Q127)</f>
        <v>17750.451624999998</v>
      </c>
    </row>
    <row r="129" spans="1:17" x14ac:dyDescent="0.25">
      <c r="J129" s="15" t="s">
        <v>13</v>
      </c>
      <c r="K129" s="16"/>
      <c r="L129" s="14" t="s">
        <v>13</v>
      </c>
      <c r="M129" s="16"/>
      <c r="N129" s="16"/>
      <c r="O129" s="14" t="s">
        <v>13</v>
      </c>
      <c r="P129" s="16"/>
      <c r="Q129" s="16"/>
    </row>
    <row r="130" spans="1:17" x14ac:dyDescent="0.25">
      <c r="J130" s="13" t="s">
        <v>69</v>
      </c>
      <c r="K130" s="8"/>
      <c r="L130" s="14" t="s">
        <v>13</v>
      </c>
      <c r="M130" s="8"/>
      <c r="N130" s="9">
        <v>1.02</v>
      </c>
      <c r="O130" s="14" t="s">
        <v>13</v>
      </c>
      <c r="P130" s="8"/>
      <c r="Q130" s="8"/>
    </row>
    <row r="131" spans="1:17" x14ac:dyDescent="0.25">
      <c r="A131" s="12" t="s">
        <v>74</v>
      </c>
    </row>
    <row r="133" spans="1:17" x14ac:dyDescent="0.25">
      <c r="A133" s="12" t="s">
        <v>79</v>
      </c>
    </row>
    <row r="134" spans="1:17" x14ac:dyDescent="0.25">
      <c r="A134" s="12" t="s">
        <v>80</v>
      </c>
      <c r="J134" s="12" t="s">
        <v>74</v>
      </c>
    </row>
    <row r="136" spans="1:17" x14ac:dyDescent="0.25">
      <c r="A136" s="12" t="s">
        <v>81</v>
      </c>
      <c r="J136" s="12" t="s">
        <v>79</v>
      </c>
    </row>
    <row r="137" spans="1:17" x14ac:dyDescent="0.25">
      <c r="A137" s="12" t="s">
        <v>82</v>
      </c>
      <c r="J137" s="12" t="s">
        <v>80</v>
      </c>
    </row>
    <row r="139" spans="1:17" x14ac:dyDescent="0.25">
      <c r="J139" s="12" t="s">
        <v>81</v>
      </c>
    </row>
    <row r="140" spans="1:17" x14ac:dyDescent="0.25">
      <c r="J140" s="12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B99E5-4100-457E-8C6B-3E81EC982537}">
  <dimension ref="A1:Q141"/>
  <sheetViews>
    <sheetView topLeftCell="B1" workbookViewId="0">
      <selection activeCell="S1" sqref="S1:Z1048576"/>
    </sheetView>
  </sheetViews>
  <sheetFormatPr defaultRowHeight="15" x14ac:dyDescent="0.25"/>
  <cols>
    <col min="1" max="1" width="30" customWidth="1"/>
    <col min="2" max="2" width="11" customWidth="1"/>
    <col min="3" max="3" width="5" customWidth="1"/>
    <col min="4" max="4" width="6" customWidth="1"/>
    <col min="5" max="5" width="11" customWidth="1"/>
    <col min="6" max="6" width="5" customWidth="1"/>
    <col min="7" max="7" width="6" customWidth="1"/>
    <col min="8" max="8" width="11" customWidth="1"/>
    <col min="10" max="10" width="30" customWidth="1"/>
    <col min="11" max="11" width="11" customWidth="1"/>
    <col min="12" max="12" width="5" customWidth="1"/>
    <col min="13" max="13" width="6" customWidth="1"/>
    <col min="14" max="14" width="11" customWidth="1"/>
    <col min="15" max="15" width="5" customWidth="1"/>
    <col min="16" max="16" width="6" customWidth="1"/>
    <col min="17" max="17" width="11" customWidth="1"/>
  </cols>
  <sheetData>
    <row r="1" spans="1:17" x14ac:dyDescent="0.25">
      <c r="A1" t="s">
        <v>0</v>
      </c>
      <c r="J1" t="s">
        <v>0</v>
      </c>
    </row>
    <row r="2" spans="1:17" x14ac:dyDescent="0.25">
      <c r="A2" s="12" t="s">
        <v>1</v>
      </c>
      <c r="B2" s="12" t="s">
        <v>2</v>
      </c>
      <c r="J2" s="12" t="s">
        <v>1</v>
      </c>
      <c r="K2" s="12" t="s">
        <v>2</v>
      </c>
    </row>
    <row r="3" spans="1:17" x14ac:dyDescent="0.25">
      <c r="A3" s="12" t="s">
        <v>3</v>
      </c>
      <c r="B3" s="12" t="s">
        <v>4</v>
      </c>
      <c r="J3" s="12" t="s">
        <v>3</v>
      </c>
      <c r="K3" s="12" t="s">
        <v>83</v>
      </c>
    </row>
    <row r="4" spans="1:17" x14ac:dyDescent="0.25">
      <c r="A4" s="12" t="s">
        <v>5</v>
      </c>
      <c r="B4" s="12" t="s">
        <v>6</v>
      </c>
      <c r="J4" s="12" t="s">
        <v>5</v>
      </c>
      <c r="K4" s="12" t="s">
        <v>6</v>
      </c>
    </row>
    <row r="5" spans="1:17" x14ac:dyDescent="0.25">
      <c r="A5" s="12" t="s">
        <v>7</v>
      </c>
      <c r="B5" s="12" t="s">
        <v>89</v>
      </c>
      <c r="J5" s="12" t="s">
        <v>7</v>
      </c>
      <c r="K5" s="12" t="s">
        <v>89</v>
      </c>
    </row>
    <row r="6" spans="1:17" x14ac:dyDescent="0.25">
      <c r="A6" s="12" t="s">
        <v>9</v>
      </c>
      <c r="B6" s="12" t="s">
        <v>10</v>
      </c>
      <c r="J6" s="12" t="s">
        <v>9</v>
      </c>
      <c r="K6" s="12" t="s">
        <v>10</v>
      </c>
    </row>
    <row r="8" spans="1:17" x14ac:dyDescent="0.25">
      <c r="A8" s="5" t="s">
        <v>11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13</v>
      </c>
      <c r="G8" s="6" t="s">
        <v>16</v>
      </c>
      <c r="H8" s="6" t="s">
        <v>17</v>
      </c>
      <c r="J8" s="5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13</v>
      </c>
      <c r="P8" s="6" t="s">
        <v>16</v>
      </c>
      <c r="Q8" s="6" t="s">
        <v>17</v>
      </c>
    </row>
    <row r="9" spans="1:17" x14ac:dyDescent="0.25">
      <c r="A9" s="13" t="s">
        <v>18</v>
      </c>
      <c r="B9" s="8"/>
      <c r="C9" s="14" t="s">
        <v>13</v>
      </c>
      <c r="D9" s="8"/>
      <c r="E9" s="8"/>
      <c r="F9" s="14" t="s">
        <v>13</v>
      </c>
      <c r="G9" s="8"/>
      <c r="H9" s="8"/>
      <c r="J9" s="13" t="s">
        <v>18</v>
      </c>
      <c r="K9" s="8"/>
      <c r="L9" s="14" t="s">
        <v>13</v>
      </c>
      <c r="M9" s="8"/>
      <c r="N9" s="8"/>
      <c r="O9" s="14" t="s">
        <v>13</v>
      </c>
      <c r="P9" s="8"/>
      <c r="Q9" s="8"/>
    </row>
    <row r="10" spans="1:17" x14ac:dyDescent="0.25">
      <c r="A10" s="15" t="s">
        <v>19</v>
      </c>
      <c r="B10" s="16"/>
      <c r="C10" s="14" t="s">
        <v>13</v>
      </c>
      <c r="D10" s="16"/>
      <c r="E10" s="16">
        <v>10750</v>
      </c>
      <c r="F10" s="14" t="s">
        <v>13</v>
      </c>
      <c r="G10" s="16"/>
      <c r="H10" s="16"/>
      <c r="J10" s="15" t="s">
        <v>19</v>
      </c>
      <c r="K10" s="16"/>
      <c r="L10" s="14" t="s">
        <v>13</v>
      </c>
      <c r="M10" s="16"/>
      <c r="N10" s="16">
        <v>10750</v>
      </c>
      <c r="O10" s="14" t="s">
        <v>13</v>
      </c>
      <c r="P10" s="16"/>
      <c r="Q10" s="16"/>
    </row>
    <row r="11" spans="1:17" x14ac:dyDescent="0.25">
      <c r="A11" s="15" t="s">
        <v>20</v>
      </c>
      <c r="B11" s="16"/>
      <c r="C11" s="14" t="s">
        <v>13</v>
      </c>
      <c r="D11" s="16"/>
      <c r="E11" s="16">
        <v>10200</v>
      </c>
      <c r="F11" s="14" t="s">
        <v>13</v>
      </c>
      <c r="G11" s="16"/>
      <c r="H11" s="16"/>
      <c r="J11" s="15" t="s">
        <v>20</v>
      </c>
      <c r="K11" s="16"/>
      <c r="L11" s="14" t="s">
        <v>13</v>
      </c>
      <c r="M11" s="16"/>
      <c r="N11" s="16">
        <v>10200</v>
      </c>
      <c r="O11" s="14" t="s">
        <v>13</v>
      </c>
      <c r="P11" s="16"/>
      <c r="Q11" s="16"/>
    </row>
    <row r="12" spans="1:17" x14ac:dyDescent="0.25">
      <c r="A12" s="15" t="s">
        <v>13</v>
      </c>
      <c r="B12" s="16"/>
      <c r="C12" s="14" t="s">
        <v>13</v>
      </c>
      <c r="D12" s="16"/>
      <c r="E12" s="16"/>
      <c r="F12" s="14" t="s">
        <v>13</v>
      </c>
      <c r="G12" s="16"/>
      <c r="H12" s="16"/>
      <c r="J12" s="15" t="s">
        <v>13</v>
      </c>
      <c r="K12" s="16"/>
      <c r="L12" s="14" t="s">
        <v>13</v>
      </c>
      <c r="M12" s="16"/>
      <c r="N12" s="16"/>
      <c r="O12" s="14" t="s">
        <v>13</v>
      </c>
      <c r="P12" s="16"/>
      <c r="Q12" s="16"/>
    </row>
    <row r="13" spans="1:17" x14ac:dyDescent="0.25">
      <c r="A13" s="15" t="s">
        <v>21</v>
      </c>
      <c r="B13" s="16"/>
      <c r="C13" s="14" t="s">
        <v>13</v>
      </c>
      <c r="D13" s="16"/>
      <c r="E13" s="17">
        <v>4.2</v>
      </c>
      <c r="F13" s="14" t="s">
        <v>13</v>
      </c>
      <c r="G13" s="17"/>
      <c r="H13" s="16"/>
      <c r="J13" s="15" t="s">
        <v>21</v>
      </c>
      <c r="K13" s="16"/>
      <c r="L13" s="14" t="s">
        <v>13</v>
      </c>
      <c r="M13" s="16"/>
      <c r="N13" s="17">
        <v>4.2</v>
      </c>
      <c r="O13" s="14" t="s">
        <v>13</v>
      </c>
      <c r="P13" s="17"/>
      <c r="Q13" s="16"/>
    </row>
    <row r="14" spans="1:17" x14ac:dyDescent="0.25">
      <c r="A14" s="15" t="s">
        <v>22</v>
      </c>
      <c r="B14" s="16"/>
      <c r="C14" s="14" t="s">
        <v>13</v>
      </c>
      <c r="D14" s="16"/>
      <c r="E14" s="17">
        <v>3.4</v>
      </c>
      <c r="F14" s="14" t="s">
        <v>13</v>
      </c>
      <c r="G14" s="17"/>
      <c r="H14" s="16"/>
      <c r="J14" s="15" t="s">
        <v>22</v>
      </c>
      <c r="K14" s="16"/>
      <c r="L14" s="14" t="s">
        <v>13</v>
      </c>
      <c r="M14" s="16"/>
      <c r="N14" s="17">
        <v>3.4</v>
      </c>
      <c r="O14" s="14" t="s">
        <v>13</v>
      </c>
      <c r="P14" s="17"/>
      <c r="Q14" s="16"/>
    </row>
    <row r="15" spans="1:17" x14ac:dyDescent="0.25">
      <c r="A15" s="15" t="s">
        <v>13</v>
      </c>
      <c r="B15" s="16"/>
      <c r="C15" s="14" t="s">
        <v>13</v>
      </c>
      <c r="D15" s="16"/>
      <c r="E15" s="16"/>
      <c r="F15" s="14" t="s">
        <v>13</v>
      </c>
      <c r="G15" s="16"/>
      <c r="H15" s="16"/>
      <c r="J15" s="15" t="s">
        <v>13</v>
      </c>
      <c r="K15" s="16"/>
      <c r="L15" s="14" t="s">
        <v>13</v>
      </c>
      <c r="M15" s="16"/>
      <c r="N15" s="16"/>
      <c r="O15" s="14" t="s">
        <v>13</v>
      </c>
      <c r="P15" s="16"/>
      <c r="Q15" s="16"/>
    </row>
    <row r="16" spans="1:17" x14ac:dyDescent="0.25">
      <c r="A16" s="15" t="s">
        <v>23</v>
      </c>
      <c r="B16" s="16"/>
      <c r="C16" s="14" t="s">
        <v>24</v>
      </c>
      <c r="D16" s="16"/>
      <c r="E16" s="16">
        <v>10200</v>
      </c>
      <c r="F16" s="14" t="s">
        <v>25</v>
      </c>
      <c r="G16" s="17">
        <v>3.4725350000000001</v>
      </c>
      <c r="H16" s="16">
        <f t="shared" ref="H16:H23" si="0">E16*G16</f>
        <v>35419.857000000004</v>
      </c>
      <c r="J16" s="15" t="s">
        <v>23</v>
      </c>
      <c r="K16" s="16"/>
      <c r="L16" s="14" t="s">
        <v>24</v>
      </c>
      <c r="M16" s="16"/>
      <c r="N16" s="16">
        <v>10200</v>
      </c>
      <c r="O16" s="14" t="s">
        <v>25</v>
      </c>
      <c r="P16" s="17">
        <v>3.2911299999999999</v>
      </c>
      <c r="Q16" s="16">
        <f t="shared" ref="Q16:Q23" si="1">N16*P16</f>
        <v>33569.525999999998</v>
      </c>
    </row>
    <row r="17" spans="1:17" x14ac:dyDescent="0.25">
      <c r="A17" s="15" t="s">
        <v>26</v>
      </c>
      <c r="B17" s="16"/>
      <c r="C17" s="14" t="s">
        <v>24</v>
      </c>
      <c r="D17" s="16"/>
      <c r="E17" s="16">
        <v>10200</v>
      </c>
      <c r="F17" s="14" t="s">
        <v>25</v>
      </c>
      <c r="G17" s="17">
        <v>0.1111225</v>
      </c>
      <c r="H17" s="16">
        <f t="shared" si="0"/>
        <v>1133.4494999999999</v>
      </c>
      <c r="J17" s="15" t="s">
        <v>26</v>
      </c>
      <c r="K17" s="16"/>
      <c r="L17" s="14" t="s">
        <v>24</v>
      </c>
      <c r="M17" s="16"/>
      <c r="N17" s="16">
        <v>10200</v>
      </c>
      <c r="O17" s="14" t="s">
        <v>25</v>
      </c>
      <c r="P17" s="17">
        <v>0.10531749999999999</v>
      </c>
      <c r="Q17" s="16">
        <f t="shared" si="1"/>
        <v>1074.2384999999999</v>
      </c>
    </row>
    <row r="18" spans="1:17" x14ac:dyDescent="0.25">
      <c r="A18" s="15" t="s">
        <v>27</v>
      </c>
      <c r="B18" s="16"/>
      <c r="C18" s="14" t="s">
        <v>13</v>
      </c>
      <c r="D18" s="16"/>
      <c r="E18" s="16">
        <v>10200</v>
      </c>
      <c r="F18" s="14" t="s">
        <v>25</v>
      </c>
      <c r="G18" s="17">
        <v>5.0000000000000001E-3</v>
      </c>
      <c r="H18" s="16">
        <f t="shared" si="0"/>
        <v>51</v>
      </c>
      <c r="J18" s="15" t="s">
        <v>27</v>
      </c>
      <c r="K18" s="16"/>
      <c r="L18" s="14" t="s">
        <v>13</v>
      </c>
      <c r="M18" s="16"/>
      <c r="N18" s="16">
        <v>10200</v>
      </c>
      <c r="O18" s="14" t="s">
        <v>25</v>
      </c>
      <c r="P18" s="17">
        <v>5.0000000000000001E-3</v>
      </c>
      <c r="Q18" s="16">
        <f t="shared" si="1"/>
        <v>51</v>
      </c>
    </row>
    <row r="19" spans="1:17" x14ac:dyDescent="0.25">
      <c r="A19" s="15" t="s">
        <v>28</v>
      </c>
      <c r="B19" s="16"/>
      <c r="C19" s="14" t="s">
        <v>13</v>
      </c>
      <c r="D19" s="16"/>
      <c r="E19" s="16">
        <v>10200</v>
      </c>
      <c r="F19" s="14" t="s">
        <v>25</v>
      </c>
      <c r="G19" s="17">
        <v>0.17627499999999999</v>
      </c>
      <c r="H19" s="16">
        <f t="shared" si="0"/>
        <v>1798.0049999999999</v>
      </c>
      <c r="J19" s="15" t="s">
        <v>28</v>
      </c>
      <c r="K19" s="16"/>
      <c r="L19" s="14" t="s">
        <v>13</v>
      </c>
      <c r="M19" s="16"/>
      <c r="N19" s="16">
        <v>10200</v>
      </c>
      <c r="O19" s="14" t="s">
        <v>25</v>
      </c>
      <c r="P19" s="17">
        <v>0.1825</v>
      </c>
      <c r="Q19" s="16">
        <f t="shared" si="1"/>
        <v>1861.5</v>
      </c>
    </row>
    <row r="20" spans="1:17" x14ac:dyDescent="0.25">
      <c r="A20" s="15" t="s">
        <v>29</v>
      </c>
      <c r="B20" s="16"/>
      <c r="C20" s="14" t="s">
        <v>13</v>
      </c>
      <c r="D20" s="16"/>
      <c r="E20" s="16">
        <v>10200</v>
      </c>
      <c r="F20" s="14" t="s">
        <v>25</v>
      </c>
      <c r="G20" s="17">
        <v>7.46E-2</v>
      </c>
      <c r="H20" s="16">
        <f t="shared" si="0"/>
        <v>760.92</v>
      </c>
      <c r="J20" s="15" t="s">
        <v>29</v>
      </c>
      <c r="K20" s="16"/>
      <c r="L20" s="14" t="s">
        <v>13</v>
      </c>
      <c r="M20" s="16"/>
      <c r="N20" s="16">
        <v>10200</v>
      </c>
      <c r="O20" s="14" t="s">
        <v>25</v>
      </c>
      <c r="P20" s="17">
        <v>7.46E-2</v>
      </c>
      <c r="Q20" s="16">
        <f t="shared" si="1"/>
        <v>760.92</v>
      </c>
    </row>
    <row r="21" spans="1:17" x14ac:dyDescent="0.25">
      <c r="A21" s="15" t="s">
        <v>30</v>
      </c>
      <c r="B21" s="16"/>
      <c r="C21" s="14" t="s">
        <v>13</v>
      </c>
      <c r="D21" s="16"/>
      <c r="E21" s="16">
        <v>-10200</v>
      </c>
      <c r="F21" s="14" t="s">
        <v>25</v>
      </c>
      <c r="G21" s="17">
        <v>0.01</v>
      </c>
      <c r="H21" s="16">
        <f t="shared" si="0"/>
        <v>-102</v>
      </c>
      <c r="J21" s="15" t="s">
        <v>30</v>
      </c>
      <c r="K21" s="16"/>
      <c r="L21" s="14" t="s">
        <v>13</v>
      </c>
      <c r="M21" s="16"/>
      <c r="N21" s="16">
        <v>-10200</v>
      </c>
      <c r="O21" s="14" t="s">
        <v>25</v>
      </c>
      <c r="P21" s="17">
        <v>0.01</v>
      </c>
      <c r="Q21" s="16">
        <f t="shared" si="1"/>
        <v>-102</v>
      </c>
    </row>
    <row r="22" spans="1:17" x14ac:dyDescent="0.25">
      <c r="A22" s="15" t="s">
        <v>31</v>
      </c>
      <c r="B22" s="16"/>
      <c r="C22" s="14" t="s">
        <v>13</v>
      </c>
      <c r="D22" s="16"/>
      <c r="E22" s="16">
        <v>10200</v>
      </c>
      <c r="F22" s="14" t="s">
        <v>32</v>
      </c>
      <c r="G22" s="17">
        <v>0.1368</v>
      </c>
      <c r="H22" s="16">
        <f t="shared" si="0"/>
        <v>1395.3600000000001</v>
      </c>
      <c r="J22" s="15" t="s">
        <v>31</v>
      </c>
      <c r="K22" s="16"/>
      <c r="L22" s="14" t="s">
        <v>13</v>
      </c>
      <c r="M22" s="16"/>
      <c r="N22" s="16">
        <v>10200</v>
      </c>
      <c r="O22" s="14" t="s">
        <v>32</v>
      </c>
      <c r="P22" s="17">
        <v>0.1368</v>
      </c>
      <c r="Q22" s="16">
        <f t="shared" si="1"/>
        <v>1395.3600000000001</v>
      </c>
    </row>
    <row r="23" spans="1:17" x14ac:dyDescent="0.25">
      <c r="A23" s="15" t="s">
        <v>33</v>
      </c>
      <c r="B23" s="16"/>
      <c r="C23" s="14" t="s">
        <v>24</v>
      </c>
      <c r="D23" s="16"/>
      <c r="E23" s="16">
        <v>182</v>
      </c>
      <c r="F23" s="14" t="s">
        <v>25</v>
      </c>
      <c r="G23" s="17">
        <v>3.13</v>
      </c>
      <c r="H23" s="16">
        <f t="shared" si="0"/>
        <v>569.66</v>
      </c>
      <c r="J23" s="15" t="s">
        <v>33</v>
      </c>
      <c r="K23" s="16"/>
      <c r="L23" s="14" t="s">
        <v>24</v>
      </c>
      <c r="M23" s="16"/>
      <c r="N23" s="16">
        <v>168</v>
      </c>
      <c r="O23" s="14" t="s">
        <v>25</v>
      </c>
      <c r="P23" s="17">
        <v>3.02</v>
      </c>
      <c r="Q23" s="16">
        <f t="shared" si="1"/>
        <v>507.36</v>
      </c>
    </row>
    <row r="24" spans="1:17" x14ac:dyDescent="0.25">
      <c r="A24" s="13" t="s">
        <v>34</v>
      </c>
      <c r="B24" s="8"/>
      <c r="C24" s="14" t="s">
        <v>13</v>
      </c>
      <c r="D24" s="8"/>
      <c r="E24" s="8"/>
      <c r="F24" s="14" t="s">
        <v>13</v>
      </c>
      <c r="G24" s="8"/>
      <c r="H24" s="8">
        <f>SUM(H16:H23)</f>
        <v>41026.251500000006</v>
      </c>
      <c r="J24" s="13" t="s">
        <v>34</v>
      </c>
      <c r="K24" s="8"/>
      <c r="L24" s="14" t="s">
        <v>13</v>
      </c>
      <c r="M24" s="8"/>
      <c r="N24" s="8"/>
      <c r="O24" s="14" t="s">
        <v>13</v>
      </c>
      <c r="P24" s="8"/>
      <c r="Q24" s="8">
        <f>SUM(Q16:Q23)</f>
        <v>39117.904499999997</v>
      </c>
    </row>
    <row r="25" spans="1:17" x14ac:dyDescent="0.25">
      <c r="A25" s="13" t="s">
        <v>35</v>
      </c>
      <c r="B25" s="8"/>
      <c r="C25" s="14" t="s">
        <v>13</v>
      </c>
      <c r="D25" s="8"/>
      <c r="E25" s="8"/>
      <c r="F25" s="14" t="s">
        <v>13</v>
      </c>
      <c r="G25" s="8"/>
      <c r="H25" s="8"/>
      <c r="J25" s="13" t="s">
        <v>35</v>
      </c>
      <c r="K25" s="8"/>
      <c r="L25" s="14" t="s">
        <v>13</v>
      </c>
      <c r="M25" s="8"/>
      <c r="N25" s="8"/>
      <c r="O25" s="14" t="s">
        <v>13</v>
      </c>
      <c r="P25" s="8"/>
      <c r="Q25" s="8"/>
    </row>
    <row r="26" spans="1:17" x14ac:dyDescent="0.25">
      <c r="A26" s="15" t="s">
        <v>36</v>
      </c>
      <c r="B26" s="18">
        <v>117.6</v>
      </c>
      <c r="C26" s="14" t="s">
        <v>25</v>
      </c>
      <c r="D26" s="18">
        <f>H26/B26</f>
        <v>34.351428571428571</v>
      </c>
      <c r="E26" s="17">
        <v>0.42</v>
      </c>
      <c r="F26" s="14" t="s">
        <v>37</v>
      </c>
      <c r="G26" s="16">
        <v>9618.4</v>
      </c>
      <c r="H26" s="16">
        <f>E26*G26</f>
        <v>4039.7279999999996</v>
      </c>
      <c r="J26" s="15" t="s">
        <v>36</v>
      </c>
      <c r="K26" s="18">
        <v>117.6</v>
      </c>
      <c r="L26" s="14" t="s">
        <v>25</v>
      </c>
      <c r="M26" s="18">
        <f>Q26/K26</f>
        <v>30.857142857142858</v>
      </c>
      <c r="N26" s="17">
        <v>0.42</v>
      </c>
      <c r="O26" s="14" t="s">
        <v>37</v>
      </c>
      <c r="P26" s="16">
        <v>8640</v>
      </c>
      <c r="Q26" s="16">
        <f>N26*P26</f>
        <v>3628.7999999999997</v>
      </c>
    </row>
    <row r="27" spans="1:17" x14ac:dyDescent="0.25">
      <c r="A27" s="15" t="s">
        <v>38</v>
      </c>
      <c r="B27" s="18">
        <v>11.5</v>
      </c>
      <c r="C27" s="14" t="s">
        <v>25</v>
      </c>
      <c r="D27" s="18">
        <f>H27/B27</f>
        <v>30.5</v>
      </c>
      <c r="E27" s="17">
        <v>0.05</v>
      </c>
      <c r="F27" s="14" t="s">
        <v>37</v>
      </c>
      <c r="G27" s="16">
        <v>7015</v>
      </c>
      <c r="H27" s="16">
        <f>E27*G27</f>
        <v>350.75</v>
      </c>
      <c r="J27" s="15" t="s">
        <v>38</v>
      </c>
      <c r="K27" s="18">
        <v>11.5</v>
      </c>
      <c r="L27" s="14" t="s">
        <v>25</v>
      </c>
      <c r="M27" s="18">
        <f>Q27/K27</f>
        <v>27.300000000000004</v>
      </c>
      <c r="N27" s="17">
        <v>0.05</v>
      </c>
      <c r="O27" s="14" t="s">
        <v>37</v>
      </c>
      <c r="P27" s="16">
        <v>6279</v>
      </c>
      <c r="Q27" s="16">
        <f>N27*P27</f>
        <v>313.95000000000005</v>
      </c>
    </row>
    <row r="28" spans="1:17" x14ac:dyDescent="0.25">
      <c r="A28" s="15" t="s">
        <v>39</v>
      </c>
      <c r="B28" s="16"/>
      <c r="C28" s="14" t="s">
        <v>25</v>
      </c>
      <c r="D28" s="16"/>
      <c r="E28" s="17">
        <v>0.53</v>
      </c>
      <c r="F28" s="14" t="s">
        <v>37</v>
      </c>
      <c r="G28" s="16">
        <v>625.5</v>
      </c>
      <c r="H28" s="16">
        <f>E28*G28</f>
        <v>331.51500000000004</v>
      </c>
      <c r="J28" s="15" t="s">
        <v>39</v>
      </c>
      <c r="K28" s="16"/>
      <c r="L28" s="14" t="s">
        <v>25</v>
      </c>
      <c r="M28" s="16"/>
      <c r="N28" s="17">
        <v>0.53</v>
      </c>
      <c r="O28" s="14" t="s">
        <v>37</v>
      </c>
      <c r="P28" s="16">
        <v>650</v>
      </c>
      <c r="Q28" s="16">
        <f>N28*P28</f>
        <v>344.5</v>
      </c>
    </row>
    <row r="29" spans="1:17" x14ac:dyDescent="0.25">
      <c r="A29" s="15" t="s">
        <v>40</v>
      </c>
      <c r="B29" s="18">
        <v>11.5</v>
      </c>
      <c r="C29" s="14" t="s">
        <v>13</v>
      </c>
      <c r="D29" s="18">
        <f>H29/B29</f>
        <v>3.9130434782608696</v>
      </c>
      <c r="E29" s="17">
        <v>0.05</v>
      </c>
      <c r="F29" s="14" t="s">
        <v>37</v>
      </c>
      <c r="G29" s="16">
        <v>900</v>
      </c>
      <c r="H29" s="16">
        <f>E29*G29</f>
        <v>45</v>
      </c>
      <c r="J29" s="15" t="s">
        <v>40</v>
      </c>
      <c r="K29" s="18">
        <v>11.5</v>
      </c>
      <c r="L29" s="14" t="s">
        <v>13</v>
      </c>
      <c r="M29" s="18">
        <f>Q29/K29</f>
        <v>3.9130434782608696</v>
      </c>
      <c r="N29" s="17">
        <v>0.05</v>
      </c>
      <c r="O29" s="14" t="s">
        <v>37</v>
      </c>
      <c r="P29" s="16">
        <v>900</v>
      </c>
      <c r="Q29" s="16">
        <f>N29*P29</f>
        <v>45</v>
      </c>
    </row>
    <row r="30" spans="1:17" x14ac:dyDescent="0.25">
      <c r="A30" s="15" t="s">
        <v>13</v>
      </c>
      <c r="B30" s="16"/>
      <c r="C30" s="14" t="s">
        <v>13</v>
      </c>
      <c r="D30" s="16"/>
      <c r="E30" s="16"/>
      <c r="F30" s="14" t="s">
        <v>13</v>
      </c>
      <c r="G30" s="16"/>
      <c r="H30" s="16"/>
      <c r="J30" s="15" t="s">
        <v>84</v>
      </c>
      <c r="K30" s="16"/>
      <c r="L30" s="14" t="s">
        <v>13</v>
      </c>
      <c r="M30" s="16"/>
      <c r="N30" s="16"/>
      <c r="O30" s="14" t="s">
        <v>37</v>
      </c>
      <c r="P30" s="16"/>
      <c r="Q30" s="16">
        <v>135</v>
      </c>
    </row>
    <row r="31" spans="1:17" x14ac:dyDescent="0.25">
      <c r="A31" s="15" t="s">
        <v>41</v>
      </c>
      <c r="B31" s="16"/>
      <c r="C31" s="14" t="s">
        <v>13</v>
      </c>
      <c r="D31" s="16"/>
      <c r="E31" s="16"/>
      <c r="F31" s="14" t="s">
        <v>13</v>
      </c>
      <c r="G31" s="16"/>
      <c r="H31" s="16"/>
      <c r="J31" s="15" t="s">
        <v>13</v>
      </c>
      <c r="K31" s="16"/>
      <c r="L31" s="14" t="s">
        <v>13</v>
      </c>
      <c r="M31" s="16"/>
      <c r="N31" s="16"/>
      <c r="O31" s="14" t="s">
        <v>13</v>
      </c>
      <c r="P31" s="16"/>
      <c r="Q31" s="16"/>
    </row>
    <row r="32" spans="1:17" x14ac:dyDescent="0.25">
      <c r="A32" s="15" t="s">
        <v>13</v>
      </c>
      <c r="B32" s="16"/>
      <c r="C32" s="14" t="s">
        <v>13</v>
      </c>
      <c r="D32" s="16"/>
      <c r="E32" s="16"/>
      <c r="F32" s="14" t="s">
        <v>13</v>
      </c>
      <c r="G32" s="16"/>
      <c r="H32" s="16"/>
      <c r="J32" s="15" t="s">
        <v>41</v>
      </c>
      <c r="K32" s="16"/>
      <c r="L32" s="14" t="s">
        <v>13</v>
      </c>
      <c r="M32" s="16"/>
      <c r="N32" s="16"/>
      <c r="O32" s="14" t="s">
        <v>13</v>
      </c>
      <c r="P32" s="16"/>
      <c r="Q32" s="16"/>
    </row>
    <row r="33" spans="1:17" x14ac:dyDescent="0.25">
      <c r="A33" s="13" t="s">
        <v>42</v>
      </c>
      <c r="B33" s="8"/>
      <c r="C33" s="14" t="s">
        <v>13</v>
      </c>
      <c r="D33" s="8"/>
      <c r="E33" s="8"/>
      <c r="F33" s="14" t="s">
        <v>13</v>
      </c>
      <c r="G33" s="8"/>
      <c r="H33" s="8">
        <f>SUM(H24:H32)</f>
        <v>45793.244500000008</v>
      </c>
      <c r="J33" s="15" t="s">
        <v>13</v>
      </c>
      <c r="K33" s="16"/>
      <c r="L33" s="14" t="s">
        <v>13</v>
      </c>
      <c r="M33" s="16"/>
      <c r="N33" s="16"/>
      <c r="O33" s="14" t="s">
        <v>13</v>
      </c>
      <c r="P33" s="16"/>
      <c r="Q33" s="16"/>
    </row>
    <row r="34" spans="1:17" x14ac:dyDescent="0.25">
      <c r="A34" s="15" t="s">
        <v>13</v>
      </c>
      <c r="B34" s="16"/>
      <c r="C34" s="14" t="s">
        <v>13</v>
      </c>
      <c r="D34" s="16"/>
      <c r="E34" s="16"/>
      <c r="F34" s="14" t="s">
        <v>13</v>
      </c>
      <c r="G34" s="16"/>
      <c r="H34" s="16"/>
      <c r="J34" s="13" t="s">
        <v>42</v>
      </c>
      <c r="K34" s="8"/>
      <c r="L34" s="14" t="s">
        <v>13</v>
      </c>
      <c r="M34" s="8"/>
      <c r="N34" s="8"/>
      <c r="O34" s="14" t="s">
        <v>13</v>
      </c>
      <c r="P34" s="8"/>
      <c r="Q34" s="8">
        <f>SUM(Q24:Q33)</f>
        <v>43585.154499999997</v>
      </c>
    </row>
    <row r="35" spans="1:17" x14ac:dyDescent="0.25">
      <c r="A35" s="13" t="s">
        <v>43</v>
      </c>
      <c r="B35" s="8"/>
      <c r="C35" s="14" t="s">
        <v>13</v>
      </c>
      <c r="D35" s="8"/>
      <c r="E35" s="8"/>
      <c r="F35" s="14" t="s">
        <v>13</v>
      </c>
      <c r="G35" s="8"/>
      <c r="H35" s="8"/>
      <c r="J35" s="15" t="s">
        <v>13</v>
      </c>
      <c r="K35" s="16"/>
      <c r="L35" s="14" t="s">
        <v>13</v>
      </c>
      <c r="M35" s="16"/>
      <c r="N35" s="16"/>
      <c r="O35" s="14" t="s">
        <v>13</v>
      </c>
      <c r="P35" s="16"/>
      <c r="Q35" s="16"/>
    </row>
    <row r="36" spans="1:17" x14ac:dyDescent="0.25">
      <c r="A36" s="15" t="s">
        <v>44</v>
      </c>
      <c r="B36" s="16"/>
      <c r="C36" s="14" t="s">
        <v>24</v>
      </c>
      <c r="D36" s="16"/>
      <c r="E36" s="16">
        <v>-716</v>
      </c>
      <c r="F36" s="14" t="s">
        <v>25</v>
      </c>
      <c r="G36" s="17">
        <v>2.58</v>
      </c>
      <c r="H36" s="16">
        <f t="shared" ref="H36:H41" si="2">E36*G36</f>
        <v>-1847.28</v>
      </c>
      <c r="J36" s="13" t="s">
        <v>43</v>
      </c>
      <c r="K36" s="8"/>
      <c r="L36" s="14" t="s">
        <v>13</v>
      </c>
      <c r="M36" s="8"/>
      <c r="N36" s="8"/>
      <c r="O36" s="14" t="s">
        <v>13</v>
      </c>
      <c r="P36" s="8"/>
      <c r="Q36" s="8"/>
    </row>
    <row r="37" spans="1:17" x14ac:dyDescent="0.25">
      <c r="A37" s="15" t="s">
        <v>45</v>
      </c>
      <c r="B37" s="16"/>
      <c r="C37" s="14" t="s">
        <v>24</v>
      </c>
      <c r="D37" s="16"/>
      <c r="E37" s="16">
        <v>-250</v>
      </c>
      <c r="F37" s="14" t="s">
        <v>25</v>
      </c>
      <c r="G37" s="17">
        <v>4.7424999999999997</v>
      </c>
      <c r="H37" s="16">
        <f t="shared" si="2"/>
        <v>-1185.625</v>
      </c>
      <c r="J37" s="15" t="s">
        <v>44</v>
      </c>
      <c r="K37" s="16"/>
      <c r="L37" s="14" t="s">
        <v>24</v>
      </c>
      <c r="M37" s="16"/>
      <c r="N37" s="16">
        <v>-883</v>
      </c>
      <c r="O37" s="14" t="s">
        <v>25</v>
      </c>
      <c r="P37" s="17">
        <v>2.6850000000000001</v>
      </c>
      <c r="Q37" s="16">
        <f t="shared" ref="Q37:Q42" si="3">N37*P37</f>
        <v>-2370.855</v>
      </c>
    </row>
    <row r="38" spans="1:17" x14ac:dyDescent="0.25">
      <c r="A38" s="15" t="s">
        <v>46</v>
      </c>
      <c r="B38" s="16"/>
      <c r="C38" s="14" t="s">
        <v>24</v>
      </c>
      <c r="D38" s="16"/>
      <c r="E38" s="16">
        <v>-1297</v>
      </c>
      <c r="F38" s="14" t="s">
        <v>25</v>
      </c>
      <c r="G38" s="17">
        <v>2.5874999999999999</v>
      </c>
      <c r="H38" s="16">
        <f t="shared" si="2"/>
        <v>-3355.9874999999997</v>
      </c>
      <c r="J38" s="15" t="s">
        <v>46</v>
      </c>
      <c r="K38" s="16"/>
      <c r="L38" s="14" t="s">
        <v>24</v>
      </c>
      <c r="M38" s="16"/>
      <c r="N38" s="16">
        <v>-1314</v>
      </c>
      <c r="O38" s="14" t="s">
        <v>25</v>
      </c>
      <c r="P38" s="17">
        <v>2.8050000000000002</v>
      </c>
      <c r="Q38" s="16">
        <f t="shared" si="3"/>
        <v>-3685.7700000000004</v>
      </c>
    </row>
    <row r="39" spans="1:17" x14ac:dyDescent="0.25">
      <c r="A39" s="15" t="s">
        <v>47</v>
      </c>
      <c r="B39" s="16"/>
      <c r="C39" s="14" t="s">
        <v>24</v>
      </c>
      <c r="D39" s="16"/>
      <c r="E39" s="16">
        <v>-1562</v>
      </c>
      <c r="F39" s="14" t="s">
        <v>25</v>
      </c>
      <c r="G39" s="17">
        <v>2.2650000000000001</v>
      </c>
      <c r="H39" s="16">
        <f t="shared" si="2"/>
        <v>-3537.9300000000003</v>
      </c>
      <c r="J39" s="15" t="s">
        <v>85</v>
      </c>
      <c r="K39" s="16"/>
      <c r="L39" s="14" t="s">
        <v>24</v>
      </c>
      <c r="M39" s="16"/>
      <c r="N39" s="16">
        <v>-422</v>
      </c>
      <c r="O39" s="14" t="s">
        <v>25</v>
      </c>
      <c r="P39" s="17">
        <v>2.54</v>
      </c>
      <c r="Q39" s="16">
        <f t="shared" si="3"/>
        <v>-1071.8800000000001</v>
      </c>
    </row>
    <row r="40" spans="1:17" x14ac:dyDescent="0.25">
      <c r="A40" s="15" t="s">
        <v>48</v>
      </c>
      <c r="B40" s="16"/>
      <c r="C40" s="14" t="s">
        <v>24</v>
      </c>
      <c r="D40" s="16"/>
      <c r="E40" s="16">
        <v>-55</v>
      </c>
      <c r="F40" s="14" t="s">
        <v>25</v>
      </c>
      <c r="G40" s="17">
        <v>3.35</v>
      </c>
      <c r="H40" s="16">
        <f t="shared" si="2"/>
        <v>-184.25</v>
      </c>
      <c r="J40" s="15" t="s">
        <v>47</v>
      </c>
      <c r="K40" s="16"/>
      <c r="L40" s="14" t="s">
        <v>24</v>
      </c>
      <c r="M40" s="16"/>
      <c r="N40" s="16">
        <v>-1208</v>
      </c>
      <c r="O40" s="14" t="s">
        <v>25</v>
      </c>
      <c r="P40" s="17">
        <v>2.0499999999999998</v>
      </c>
      <c r="Q40" s="16">
        <f t="shared" si="3"/>
        <v>-2476.3999999999996</v>
      </c>
    </row>
    <row r="41" spans="1:17" x14ac:dyDescent="0.25">
      <c r="A41" s="15" t="s">
        <v>49</v>
      </c>
      <c r="B41" s="16"/>
      <c r="C41" s="14" t="s">
        <v>24</v>
      </c>
      <c r="D41" s="16"/>
      <c r="E41" s="16">
        <v>-182</v>
      </c>
      <c r="F41" s="14" t="s">
        <v>25</v>
      </c>
      <c r="G41" s="17">
        <v>3.13</v>
      </c>
      <c r="H41" s="16">
        <f t="shared" si="2"/>
        <v>-569.66</v>
      </c>
      <c r="J41" s="15" t="s">
        <v>48</v>
      </c>
      <c r="K41" s="16"/>
      <c r="L41" s="14" t="s">
        <v>24</v>
      </c>
      <c r="M41" s="16"/>
      <c r="N41" s="16">
        <v>-55</v>
      </c>
      <c r="O41" s="14" t="s">
        <v>25</v>
      </c>
      <c r="P41" s="17">
        <v>3.2</v>
      </c>
      <c r="Q41" s="16">
        <f t="shared" si="3"/>
        <v>-176</v>
      </c>
    </row>
    <row r="42" spans="1:17" x14ac:dyDescent="0.25">
      <c r="A42" s="15" t="s">
        <v>50</v>
      </c>
      <c r="B42" s="16"/>
      <c r="C42" s="14" t="s">
        <v>24</v>
      </c>
      <c r="D42" s="16"/>
      <c r="E42" s="16"/>
      <c r="F42" s="14" t="s">
        <v>25</v>
      </c>
      <c r="G42" s="16"/>
      <c r="H42" s="16">
        <v>-535</v>
      </c>
      <c r="J42" s="15" t="s">
        <v>49</v>
      </c>
      <c r="K42" s="16"/>
      <c r="L42" s="14" t="s">
        <v>24</v>
      </c>
      <c r="M42" s="16"/>
      <c r="N42" s="16">
        <v>-168</v>
      </c>
      <c r="O42" s="14" t="s">
        <v>25</v>
      </c>
      <c r="P42" s="17">
        <v>3.02</v>
      </c>
      <c r="Q42" s="16">
        <f t="shared" si="3"/>
        <v>-507.36</v>
      </c>
    </row>
    <row r="43" spans="1:17" x14ac:dyDescent="0.25">
      <c r="A43" s="15" t="s">
        <v>51</v>
      </c>
      <c r="B43" s="16"/>
      <c r="C43" s="14" t="s">
        <v>24</v>
      </c>
      <c r="D43" s="16"/>
      <c r="E43" s="16"/>
      <c r="F43" s="14" t="s">
        <v>25</v>
      </c>
      <c r="G43" s="16"/>
      <c r="H43" s="16">
        <v>-180</v>
      </c>
      <c r="J43" s="15" t="s">
        <v>50</v>
      </c>
      <c r="K43" s="16"/>
      <c r="L43" s="14" t="s">
        <v>24</v>
      </c>
      <c r="M43" s="16"/>
      <c r="N43" s="16"/>
      <c r="O43" s="14" t="s">
        <v>25</v>
      </c>
      <c r="P43" s="16"/>
      <c r="Q43" s="16">
        <v>-590</v>
      </c>
    </row>
    <row r="44" spans="1:17" x14ac:dyDescent="0.25">
      <c r="A44" s="15" t="s">
        <v>52</v>
      </c>
      <c r="B44" s="16">
        <v>-3237</v>
      </c>
      <c r="C44" s="14" t="s">
        <v>32</v>
      </c>
      <c r="D44" s="17">
        <f>H44/B44</f>
        <v>1.05</v>
      </c>
      <c r="E44" s="16">
        <v>-3237</v>
      </c>
      <c r="F44" s="14" t="s">
        <v>53</v>
      </c>
      <c r="G44" s="17">
        <v>1.05</v>
      </c>
      <c r="H44" s="16">
        <f>E44*G44</f>
        <v>-3398.8500000000004</v>
      </c>
      <c r="J44" s="15" t="s">
        <v>51</v>
      </c>
      <c r="K44" s="16"/>
      <c r="L44" s="14" t="s">
        <v>24</v>
      </c>
      <c r="M44" s="16"/>
      <c r="N44" s="16"/>
      <c r="O44" s="14" t="s">
        <v>25</v>
      </c>
      <c r="P44" s="16"/>
      <c r="Q44" s="16">
        <v>-190</v>
      </c>
    </row>
    <row r="45" spans="1:17" x14ac:dyDescent="0.25">
      <c r="A45" s="15" t="s">
        <v>54</v>
      </c>
      <c r="B45" s="16">
        <v>-591</v>
      </c>
      <c r="C45" s="14" t="s">
        <v>32</v>
      </c>
      <c r="D45" s="17">
        <f>H45/B45</f>
        <v>1.3</v>
      </c>
      <c r="E45" s="16">
        <v>-591</v>
      </c>
      <c r="F45" s="14" t="s">
        <v>53</v>
      </c>
      <c r="G45" s="17">
        <v>1.3</v>
      </c>
      <c r="H45" s="16">
        <f>E45*G45</f>
        <v>-768.30000000000007</v>
      </c>
      <c r="J45" s="15" t="s">
        <v>52</v>
      </c>
      <c r="K45" s="16">
        <v>-2797</v>
      </c>
      <c r="L45" s="14" t="s">
        <v>32</v>
      </c>
      <c r="M45" s="17">
        <f>Q45/K45</f>
        <v>1.1299999999999999</v>
      </c>
      <c r="N45" s="16">
        <v>-2797</v>
      </c>
      <c r="O45" s="14" t="s">
        <v>53</v>
      </c>
      <c r="P45" s="17">
        <v>1.1299999999999999</v>
      </c>
      <c r="Q45" s="16">
        <f>N45*P45</f>
        <v>-3160.6099999999997</v>
      </c>
    </row>
    <row r="46" spans="1:17" x14ac:dyDescent="0.25">
      <c r="A46" s="15" t="s">
        <v>55</v>
      </c>
      <c r="B46" s="16">
        <v>-1836</v>
      </c>
      <c r="C46" s="14" t="s">
        <v>32</v>
      </c>
      <c r="D46" s="17">
        <f>H46/B46</f>
        <v>1.4</v>
      </c>
      <c r="E46" s="16">
        <v>-1836</v>
      </c>
      <c r="F46" s="14" t="s">
        <v>53</v>
      </c>
      <c r="G46" s="17">
        <v>1.4</v>
      </c>
      <c r="H46" s="16">
        <f>E46*G46</f>
        <v>-2570.3999999999996</v>
      </c>
      <c r="J46" s="15" t="s">
        <v>54</v>
      </c>
      <c r="K46" s="16">
        <v>-691</v>
      </c>
      <c r="L46" s="14" t="s">
        <v>32</v>
      </c>
      <c r="M46" s="17">
        <f>Q46/K46</f>
        <v>1.58</v>
      </c>
      <c r="N46" s="16">
        <v>-691</v>
      </c>
      <c r="O46" s="14" t="s">
        <v>53</v>
      </c>
      <c r="P46" s="17">
        <v>1.58</v>
      </c>
      <c r="Q46" s="16">
        <f>N46*P46</f>
        <v>-1091.78</v>
      </c>
    </row>
    <row r="47" spans="1:17" x14ac:dyDescent="0.25">
      <c r="A47" s="15" t="s">
        <v>56</v>
      </c>
      <c r="B47" s="16"/>
      <c r="C47" s="14" t="s">
        <v>32</v>
      </c>
      <c r="D47" s="16"/>
      <c r="E47" s="16">
        <v>-133</v>
      </c>
      <c r="F47" s="14" t="s">
        <v>25</v>
      </c>
      <c r="G47" s="17">
        <v>0.65</v>
      </c>
      <c r="H47" s="16">
        <f>E47*G47</f>
        <v>-86.45</v>
      </c>
      <c r="J47" s="15" t="s">
        <v>55</v>
      </c>
      <c r="K47" s="16">
        <v>-1861</v>
      </c>
      <c r="L47" s="14" t="s">
        <v>32</v>
      </c>
      <c r="M47" s="17">
        <f>Q47/K47</f>
        <v>1.5</v>
      </c>
      <c r="N47" s="16">
        <v>-1861</v>
      </c>
      <c r="O47" s="14" t="s">
        <v>53</v>
      </c>
      <c r="P47" s="17">
        <v>1.5</v>
      </c>
      <c r="Q47" s="16">
        <f>N47*P47</f>
        <v>-2791.5</v>
      </c>
    </row>
    <row r="48" spans="1:17" x14ac:dyDescent="0.25">
      <c r="A48" s="13" t="s">
        <v>57</v>
      </c>
      <c r="B48" s="8"/>
      <c r="C48" s="14" t="s">
        <v>13</v>
      </c>
      <c r="D48" s="8"/>
      <c r="E48" s="8"/>
      <c r="F48" s="14" t="s">
        <v>13</v>
      </c>
      <c r="G48" s="8"/>
      <c r="H48" s="8">
        <f>SUM(H36:H47)</f>
        <v>-18219.732500000002</v>
      </c>
      <c r="J48" s="15" t="s">
        <v>56</v>
      </c>
      <c r="K48" s="16"/>
      <c r="L48" s="14" t="s">
        <v>32</v>
      </c>
      <c r="M48" s="16"/>
      <c r="N48" s="16">
        <v>-134</v>
      </c>
      <c r="O48" s="14" t="s">
        <v>25</v>
      </c>
      <c r="P48" s="17">
        <v>0.65</v>
      </c>
      <c r="Q48" s="16">
        <f>N48*P48</f>
        <v>-87.100000000000009</v>
      </c>
    </row>
    <row r="49" spans="1:17" x14ac:dyDescent="0.25">
      <c r="A49" s="15" t="s">
        <v>13</v>
      </c>
      <c r="B49" s="16"/>
      <c r="C49" s="14" t="s">
        <v>13</v>
      </c>
      <c r="D49" s="16"/>
      <c r="E49" s="16"/>
      <c r="F49" s="14" t="s">
        <v>13</v>
      </c>
      <c r="G49" s="16"/>
      <c r="H49" s="16"/>
      <c r="J49" s="13" t="s">
        <v>57</v>
      </c>
      <c r="K49" s="8"/>
      <c r="L49" s="14" t="s">
        <v>13</v>
      </c>
      <c r="M49" s="8"/>
      <c r="N49" s="8"/>
      <c r="O49" s="14" t="s">
        <v>13</v>
      </c>
      <c r="P49" s="8"/>
      <c r="Q49" s="8">
        <f>SUM(Q37:Q48)</f>
        <v>-18199.254999999997</v>
      </c>
    </row>
    <row r="50" spans="1:17" x14ac:dyDescent="0.25">
      <c r="A50" s="15" t="s">
        <v>58</v>
      </c>
      <c r="B50" s="16"/>
      <c r="C50" s="14" t="s">
        <v>13</v>
      </c>
      <c r="D50" s="16"/>
      <c r="E50" s="16"/>
      <c r="F50" s="14" t="s">
        <v>32</v>
      </c>
      <c r="G50" s="16"/>
      <c r="H50" s="16">
        <v>-55</v>
      </c>
      <c r="J50" s="15" t="s">
        <v>13</v>
      </c>
      <c r="K50" s="16"/>
      <c r="L50" s="14" t="s">
        <v>13</v>
      </c>
      <c r="M50" s="16"/>
      <c r="N50" s="16"/>
      <c r="O50" s="14" t="s">
        <v>13</v>
      </c>
      <c r="P50" s="16"/>
      <c r="Q50" s="16"/>
    </row>
    <row r="51" spans="1:17" x14ac:dyDescent="0.25">
      <c r="A51" s="15" t="s">
        <v>59</v>
      </c>
      <c r="B51" s="16"/>
      <c r="C51" s="14" t="s">
        <v>13</v>
      </c>
      <c r="D51" s="16"/>
      <c r="E51" s="16"/>
      <c r="F51" s="14" t="s">
        <v>32</v>
      </c>
      <c r="G51" s="16"/>
      <c r="H51" s="16">
        <v>-635</v>
      </c>
      <c r="J51" s="15" t="s">
        <v>58</v>
      </c>
      <c r="K51" s="16"/>
      <c r="L51" s="14" t="s">
        <v>13</v>
      </c>
      <c r="M51" s="16"/>
      <c r="N51" s="16"/>
      <c r="O51" s="14" t="s">
        <v>32</v>
      </c>
      <c r="P51" s="16"/>
      <c r="Q51" s="16">
        <v>-50</v>
      </c>
    </row>
    <row r="52" spans="1:17" x14ac:dyDescent="0.25">
      <c r="A52" s="15" t="s">
        <v>60</v>
      </c>
      <c r="B52" s="16"/>
      <c r="C52" s="14" t="s">
        <v>13</v>
      </c>
      <c r="D52" s="16"/>
      <c r="E52" s="16"/>
      <c r="F52" s="14" t="s">
        <v>32</v>
      </c>
      <c r="G52" s="16"/>
      <c r="H52" s="16">
        <v>-525</v>
      </c>
      <c r="J52" s="15" t="s">
        <v>59</v>
      </c>
      <c r="K52" s="16"/>
      <c r="L52" s="14" t="s">
        <v>13</v>
      </c>
      <c r="M52" s="16"/>
      <c r="N52" s="16"/>
      <c r="O52" s="14" t="s">
        <v>32</v>
      </c>
      <c r="P52" s="16"/>
      <c r="Q52" s="16">
        <v>-455</v>
      </c>
    </row>
    <row r="53" spans="1:17" x14ac:dyDescent="0.25">
      <c r="A53" s="15" t="s">
        <v>61</v>
      </c>
      <c r="B53" s="16"/>
      <c r="C53" s="14" t="s">
        <v>13</v>
      </c>
      <c r="D53" s="16"/>
      <c r="E53" s="16"/>
      <c r="F53" s="14" t="s">
        <v>32</v>
      </c>
      <c r="G53" s="16"/>
      <c r="H53" s="16">
        <v>-175</v>
      </c>
      <c r="J53" s="15" t="s">
        <v>86</v>
      </c>
      <c r="K53" s="16"/>
      <c r="L53" s="14" t="s">
        <v>13</v>
      </c>
      <c r="M53" s="16"/>
      <c r="N53" s="16"/>
      <c r="O53" s="14" t="s">
        <v>32</v>
      </c>
      <c r="P53" s="16"/>
      <c r="Q53" s="16">
        <v>-180</v>
      </c>
    </row>
    <row r="54" spans="1:17" x14ac:dyDescent="0.25">
      <c r="A54" s="15" t="s">
        <v>62</v>
      </c>
      <c r="B54" s="16"/>
      <c r="C54" s="14" t="s">
        <v>13</v>
      </c>
      <c r="D54" s="16"/>
      <c r="E54" s="16"/>
      <c r="F54" s="14" t="s">
        <v>32</v>
      </c>
      <c r="G54" s="16"/>
      <c r="H54" s="16">
        <v>-295</v>
      </c>
      <c r="J54" s="15" t="s">
        <v>60</v>
      </c>
      <c r="K54" s="16"/>
      <c r="L54" s="14" t="s">
        <v>13</v>
      </c>
      <c r="M54" s="16"/>
      <c r="N54" s="16"/>
      <c r="O54" s="14" t="s">
        <v>32</v>
      </c>
      <c r="P54" s="16"/>
      <c r="Q54" s="16">
        <v>-530</v>
      </c>
    </row>
    <row r="55" spans="1:17" x14ac:dyDescent="0.25">
      <c r="A55" s="15" t="s">
        <v>63</v>
      </c>
      <c r="B55" s="16"/>
      <c r="C55" s="14" t="s">
        <v>13</v>
      </c>
      <c r="D55" s="16"/>
      <c r="E55" s="16"/>
      <c r="F55" s="14" t="s">
        <v>32</v>
      </c>
      <c r="G55" s="16"/>
      <c r="H55" s="16">
        <v>-230</v>
      </c>
      <c r="J55" s="15" t="s">
        <v>61</v>
      </c>
      <c r="K55" s="16"/>
      <c r="L55" s="14" t="s">
        <v>13</v>
      </c>
      <c r="M55" s="16"/>
      <c r="N55" s="16"/>
      <c r="O55" s="14" t="s">
        <v>32</v>
      </c>
      <c r="P55" s="16"/>
      <c r="Q55" s="16">
        <v>-155</v>
      </c>
    </row>
    <row r="56" spans="1:17" x14ac:dyDescent="0.25">
      <c r="A56" s="15" t="s">
        <v>64</v>
      </c>
      <c r="B56" s="16"/>
      <c r="C56" s="14" t="s">
        <v>13</v>
      </c>
      <c r="D56" s="16"/>
      <c r="E56" s="16"/>
      <c r="F56" s="14" t="s">
        <v>25</v>
      </c>
      <c r="G56" s="16"/>
      <c r="H56" s="16">
        <v>-220</v>
      </c>
      <c r="J56" s="15" t="s">
        <v>62</v>
      </c>
      <c r="K56" s="16"/>
      <c r="L56" s="14" t="s">
        <v>13</v>
      </c>
      <c r="M56" s="16"/>
      <c r="N56" s="16"/>
      <c r="O56" s="14" t="s">
        <v>32</v>
      </c>
      <c r="P56" s="16"/>
      <c r="Q56" s="16">
        <v>-275</v>
      </c>
    </row>
    <row r="57" spans="1:17" x14ac:dyDescent="0.25">
      <c r="A57" s="15" t="s">
        <v>65</v>
      </c>
      <c r="B57" s="16"/>
      <c r="C57" s="14" t="s">
        <v>13</v>
      </c>
      <c r="D57" s="16"/>
      <c r="E57" s="16"/>
      <c r="F57" s="14" t="s">
        <v>32</v>
      </c>
      <c r="G57" s="16"/>
      <c r="H57" s="16">
        <v>-350</v>
      </c>
      <c r="J57" s="15" t="s">
        <v>63</v>
      </c>
      <c r="K57" s="16"/>
      <c r="L57" s="14" t="s">
        <v>13</v>
      </c>
      <c r="M57" s="16"/>
      <c r="N57" s="16"/>
      <c r="O57" s="14" t="s">
        <v>32</v>
      </c>
      <c r="P57" s="16"/>
      <c r="Q57" s="16">
        <v>-245</v>
      </c>
    </row>
    <row r="58" spans="1:17" x14ac:dyDescent="0.25">
      <c r="A58" s="13" t="s">
        <v>66</v>
      </c>
      <c r="B58" s="8"/>
      <c r="C58" s="14" t="s">
        <v>13</v>
      </c>
      <c r="D58" s="8"/>
      <c r="E58" s="8"/>
      <c r="F58" s="14" t="s">
        <v>13</v>
      </c>
      <c r="G58" s="8"/>
      <c r="H58" s="8">
        <f>SUM(H50:H57)</f>
        <v>-2485</v>
      </c>
      <c r="J58" s="15" t="s">
        <v>64</v>
      </c>
      <c r="K58" s="16"/>
      <c r="L58" s="14" t="s">
        <v>13</v>
      </c>
      <c r="M58" s="16"/>
      <c r="N58" s="16"/>
      <c r="O58" s="14" t="s">
        <v>25</v>
      </c>
      <c r="P58" s="16"/>
      <c r="Q58" s="16">
        <v>-235</v>
      </c>
    </row>
    <row r="59" spans="1:17" x14ac:dyDescent="0.25">
      <c r="A59" s="13" t="s">
        <v>67</v>
      </c>
      <c r="B59" s="8"/>
      <c r="C59" s="14" t="s">
        <v>13</v>
      </c>
      <c r="D59" s="8"/>
      <c r="E59" s="8"/>
      <c r="F59" s="14" t="s">
        <v>13</v>
      </c>
      <c r="G59" s="8"/>
      <c r="H59" s="8">
        <f>SUM(H48,H58)</f>
        <v>-20704.732500000002</v>
      </c>
      <c r="J59" s="15" t="s">
        <v>65</v>
      </c>
      <c r="K59" s="16"/>
      <c r="L59" s="14" t="s">
        <v>13</v>
      </c>
      <c r="M59" s="16"/>
      <c r="N59" s="16"/>
      <c r="O59" s="14" t="s">
        <v>32</v>
      </c>
      <c r="P59" s="16"/>
      <c r="Q59" s="16">
        <v>-400</v>
      </c>
    </row>
    <row r="60" spans="1:17" x14ac:dyDescent="0.25">
      <c r="A60" s="13" t="s">
        <v>68</v>
      </c>
      <c r="B60" s="8"/>
      <c r="C60" s="14" t="s">
        <v>13</v>
      </c>
      <c r="D60" s="8"/>
      <c r="E60" s="8"/>
      <c r="F60" s="14" t="s">
        <v>13</v>
      </c>
      <c r="G60" s="8"/>
      <c r="H60" s="8">
        <f>SUM(H33,H59)</f>
        <v>25088.512000000006</v>
      </c>
      <c r="J60" s="13" t="s">
        <v>66</v>
      </c>
      <c r="K60" s="8"/>
      <c r="L60" s="14" t="s">
        <v>13</v>
      </c>
      <c r="M60" s="8"/>
      <c r="N60" s="8"/>
      <c r="O60" s="14" t="s">
        <v>13</v>
      </c>
      <c r="P60" s="8"/>
      <c r="Q60" s="8">
        <f>SUM(Q51:Q59)</f>
        <v>-2525</v>
      </c>
    </row>
    <row r="61" spans="1:17" x14ac:dyDescent="0.25">
      <c r="A61" s="15" t="s">
        <v>13</v>
      </c>
      <c r="B61" s="16"/>
      <c r="C61" s="14" t="s">
        <v>13</v>
      </c>
      <c r="D61" s="16"/>
      <c r="E61" s="16"/>
      <c r="F61" s="14" t="s">
        <v>13</v>
      </c>
      <c r="G61" s="16"/>
      <c r="H61" s="16"/>
      <c r="J61" s="13" t="s">
        <v>67</v>
      </c>
      <c r="K61" s="8"/>
      <c r="L61" s="14" t="s">
        <v>13</v>
      </c>
      <c r="M61" s="8"/>
      <c r="N61" s="8"/>
      <c r="O61" s="14" t="s">
        <v>13</v>
      </c>
      <c r="P61" s="8"/>
      <c r="Q61" s="8">
        <f>SUM(Q49,Q60)</f>
        <v>-20724.254999999997</v>
      </c>
    </row>
    <row r="62" spans="1:17" x14ac:dyDescent="0.25">
      <c r="A62" s="13" t="s">
        <v>69</v>
      </c>
      <c r="B62" s="8"/>
      <c r="C62" s="14" t="s">
        <v>13</v>
      </c>
      <c r="D62" s="8"/>
      <c r="E62" s="9">
        <v>1.19</v>
      </c>
      <c r="F62" s="14" t="s">
        <v>13</v>
      </c>
      <c r="G62" s="8"/>
      <c r="H62" s="8"/>
      <c r="J62" s="13" t="s">
        <v>68</v>
      </c>
      <c r="K62" s="8"/>
      <c r="L62" s="14" t="s">
        <v>13</v>
      </c>
      <c r="M62" s="8"/>
      <c r="N62" s="8"/>
      <c r="O62" s="14" t="s">
        <v>13</v>
      </c>
      <c r="P62" s="8"/>
      <c r="Q62" s="8">
        <f>SUM(Q34,Q61)</f>
        <v>22860.8995</v>
      </c>
    </row>
    <row r="63" spans="1:17" x14ac:dyDescent="0.25">
      <c r="J63" s="15" t="s">
        <v>13</v>
      </c>
      <c r="K63" s="16"/>
      <c r="L63" s="14" t="s">
        <v>13</v>
      </c>
      <c r="M63" s="16"/>
      <c r="N63" s="16"/>
      <c r="O63" s="14" t="s">
        <v>13</v>
      </c>
      <c r="P63" s="16"/>
      <c r="Q63" s="16"/>
    </row>
    <row r="64" spans="1:17" x14ac:dyDescent="0.25">
      <c r="A64" s="12" t="s">
        <v>70</v>
      </c>
      <c r="J64" s="13" t="s">
        <v>69</v>
      </c>
      <c r="K64" s="8"/>
      <c r="L64" s="14" t="s">
        <v>13</v>
      </c>
      <c r="M64" s="8"/>
      <c r="N64" s="9">
        <v>1.23</v>
      </c>
      <c r="O64" s="14" t="s">
        <v>13</v>
      </c>
      <c r="P64" s="8"/>
      <c r="Q64" s="8"/>
    </row>
    <row r="65" spans="1:17" x14ac:dyDescent="0.25">
      <c r="A65" s="12" t="s">
        <v>71</v>
      </c>
    </row>
    <row r="66" spans="1:17" x14ac:dyDescent="0.25">
      <c r="A66" s="12" t="s">
        <v>72</v>
      </c>
      <c r="J66" s="12" t="s">
        <v>70</v>
      </c>
    </row>
    <row r="67" spans="1:17" x14ac:dyDescent="0.25">
      <c r="A67" s="12" t="s">
        <v>73</v>
      </c>
      <c r="J67" s="12" t="s">
        <v>71</v>
      </c>
    </row>
    <row r="68" spans="1:17" x14ac:dyDescent="0.25">
      <c r="J68" s="12" t="s">
        <v>72</v>
      </c>
    </row>
    <row r="69" spans="1:17" x14ac:dyDescent="0.25">
      <c r="A69" s="12" t="s">
        <v>74</v>
      </c>
      <c r="J69" s="12" t="s">
        <v>73</v>
      </c>
    </row>
    <row r="71" spans="1:17" x14ac:dyDescent="0.25">
      <c r="A71" t="s">
        <v>75</v>
      </c>
      <c r="J71" s="12" t="s">
        <v>74</v>
      </c>
    </row>
    <row r="72" spans="1:17" x14ac:dyDescent="0.25">
      <c r="A72" s="12" t="s">
        <v>1</v>
      </c>
      <c r="B72" s="12" t="s">
        <v>2</v>
      </c>
    </row>
    <row r="73" spans="1:17" x14ac:dyDescent="0.25">
      <c r="A73" s="12" t="s">
        <v>3</v>
      </c>
      <c r="B73" s="12" t="s">
        <v>4</v>
      </c>
      <c r="J73" t="s">
        <v>75</v>
      </c>
    </row>
    <row r="74" spans="1:17" x14ac:dyDescent="0.25">
      <c r="A74" s="12" t="s">
        <v>5</v>
      </c>
      <c r="B74" s="12" t="s">
        <v>6</v>
      </c>
      <c r="J74" s="12" t="s">
        <v>1</v>
      </c>
      <c r="K74" s="12" t="s">
        <v>2</v>
      </c>
    </row>
    <row r="75" spans="1:17" x14ac:dyDescent="0.25">
      <c r="A75" s="12" t="s">
        <v>7</v>
      </c>
      <c r="B75" s="12" t="s">
        <v>89</v>
      </c>
      <c r="J75" s="12" t="s">
        <v>3</v>
      </c>
      <c r="K75" s="12" t="s">
        <v>83</v>
      </c>
    </row>
    <row r="76" spans="1:17" x14ac:dyDescent="0.25">
      <c r="A76" s="12" t="s">
        <v>9</v>
      </c>
      <c r="B76" s="12" t="s">
        <v>10</v>
      </c>
      <c r="J76" s="12" t="s">
        <v>5</v>
      </c>
      <c r="K76" s="12" t="s">
        <v>6</v>
      </c>
    </row>
    <row r="77" spans="1:17" x14ac:dyDescent="0.25">
      <c r="J77" s="12" t="s">
        <v>7</v>
      </c>
      <c r="K77" s="12" t="s">
        <v>89</v>
      </c>
    </row>
    <row r="78" spans="1:17" x14ac:dyDescent="0.25">
      <c r="A78" s="5" t="s">
        <v>11</v>
      </c>
      <c r="B78" s="6" t="s">
        <v>12</v>
      </c>
      <c r="C78" s="6" t="s">
        <v>13</v>
      </c>
      <c r="D78" s="6" t="s">
        <v>14</v>
      </c>
      <c r="E78" s="6" t="s">
        <v>15</v>
      </c>
      <c r="F78" s="6" t="s">
        <v>13</v>
      </c>
      <c r="G78" s="6" t="s">
        <v>16</v>
      </c>
      <c r="H78" s="6" t="s">
        <v>17</v>
      </c>
      <c r="J78" s="12" t="s">
        <v>9</v>
      </c>
      <c r="K78" s="12" t="s">
        <v>10</v>
      </c>
    </row>
    <row r="79" spans="1:17" x14ac:dyDescent="0.25">
      <c r="A79" s="13" t="s">
        <v>18</v>
      </c>
      <c r="B79" s="8"/>
      <c r="C79" s="14" t="s">
        <v>13</v>
      </c>
      <c r="D79" s="8"/>
      <c r="E79" s="8"/>
      <c r="F79" s="14" t="s">
        <v>13</v>
      </c>
      <c r="G79" s="8"/>
      <c r="H79" s="8"/>
    </row>
    <row r="80" spans="1:17" x14ac:dyDescent="0.25">
      <c r="A80" s="15" t="s">
        <v>19</v>
      </c>
      <c r="B80" s="16"/>
      <c r="C80" s="14" t="s">
        <v>13</v>
      </c>
      <c r="D80" s="16"/>
      <c r="E80" s="16">
        <v>10750</v>
      </c>
      <c r="F80" s="14" t="s">
        <v>13</v>
      </c>
      <c r="G80" s="16"/>
      <c r="H80" s="16"/>
      <c r="J80" s="5" t="s">
        <v>11</v>
      </c>
      <c r="K80" s="6" t="s">
        <v>12</v>
      </c>
      <c r="L80" s="6" t="s">
        <v>13</v>
      </c>
      <c r="M80" s="6" t="s">
        <v>14</v>
      </c>
      <c r="N80" s="6" t="s">
        <v>15</v>
      </c>
      <c r="O80" s="6" t="s">
        <v>13</v>
      </c>
      <c r="P80" s="6" t="s">
        <v>16</v>
      </c>
      <c r="Q80" s="6" t="s">
        <v>17</v>
      </c>
    </row>
    <row r="81" spans="1:17" x14ac:dyDescent="0.25">
      <c r="A81" s="15" t="s">
        <v>20</v>
      </c>
      <c r="B81" s="16"/>
      <c r="C81" s="14" t="s">
        <v>13</v>
      </c>
      <c r="D81" s="16"/>
      <c r="E81" s="16">
        <v>10200</v>
      </c>
      <c r="F81" s="14" t="s">
        <v>13</v>
      </c>
      <c r="G81" s="16"/>
      <c r="H81" s="16"/>
      <c r="J81" s="13" t="s">
        <v>18</v>
      </c>
      <c r="K81" s="8"/>
      <c r="L81" s="14" t="s">
        <v>13</v>
      </c>
      <c r="M81" s="8"/>
      <c r="N81" s="8"/>
      <c r="O81" s="14" t="s">
        <v>13</v>
      </c>
      <c r="P81" s="8"/>
      <c r="Q81" s="8"/>
    </row>
    <row r="82" spans="1:17" x14ac:dyDescent="0.25">
      <c r="A82" s="15" t="s">
        <v>13</v>
      </c>
      <c r="B82" s="16"/>
      <c r="C82" s="14" t="s">
        <v>13</v>
      </c>
      <c r="D82" s="16"/>
      <c r="E82" s="16"/>
      <c r="F82" s="14" t="s">
        <v>13</v>
      </c>
      <c r="G82" s="16"/>
      <c r="H82" s="16"/>
      <c r="J82" s="15" t="s">
        <v>19</v>
      </c>
      <c r="K82" s="16"/>
      <c r="L82" s="14" t="s">
        <v>13</v>
      </c>
      <c r="M82" s="16"/>
      <c r="N82" s="16">
        <v>10750</v>
      </c>
      <c r="O82" s="14" t="s">
        <v>13</v>
      </c>
      <c r="P82" s="16"/>
      <c r="Q82" s="16"/>
    </row>
    <row r="83" spans="1:17" x14ac:dyDescent="0.25">
      <c r="A83" s="15" t="s">
        <v>21</v>
      </c>
      <c r="B83" s="16"/>
      <c r="C83" s="14" t="s">
        <v>13</v>
      </c>
      <c r="D83" s="16"/>
      <c r="E83" s="17">
        <v>4.2</v>
      </c>
      <c r="F83" s="14" t="s">
        <v>13</v>
      </c>
      <c r="G83" s="16"/>
      <c r="H83" s="16"/>
      <c r="J83" s="15" t="s">
        <v>20</v>
      </c>
      <c r="K83" s="16"/>
      <c r="L83" s="14" t="s">
        <v>13</v>
      </c>
      <c r="M83" s="16"/>
      <c r="N83" s="16">
        <v>10200</v>
      </c>
      <c r="O83" s="14" t="s">
        <v>13</v>
      </c>
      <c r="P83" s="16"/>
      <c r="Q83" s="16"/>
    </row>
    <row r="84" spans="1:17" x14ac:dyDescent="0.25">
      <c r="A84" s="15" t="s">
        <v>22</v>
      </c>
      <c r="B84" s="16"/>
      <c r="C84" s="14" t="s">
        <v>13</v>
      </c>
      <c r="D84" s="16"/>
      <c r="E84" s="17">
        <v>3.4</v>
      </c>
      <c r="F84" s="14" t="s">
        <v>13</v>
      </c>
      <c r="G84" s="16"/>
      <c r="H84" s="16"/>
      <c r="J84" s="15" t="s">
        <v>13</v>
      </c>
      <c r="K84" s="16"/>
      <c r="L84" s="14" t="s">
        <v>13</v>
      </c>
      <c r="M84" s="16"/>
      <c r="N84" s="16"/>
      <c r="O84" s="14" t="s">
        <v>13</v>
      </c>
      <c r="P84" s="16"/>
      <c r="Q84" s="16"/>
    </row>
    <row r="85" spans="1:17" x14ac:dyDescent="0.25">
      <c r="A85" s="15" t="s">
        <v>13</v>
      </c>
      <c r="B85" s="16"/>
      <c r="C85" s="14" t="s">
        <v>13</v>
      </c>
      <c r="D85" s="16"/>
      <c r="E85" s="16"/>
      <c r="F85" s="14" t="s">
        <v>13</v>
      </c>
      <c r="G85" s="16"/>
      <c r="H85" s="16"/>
      <c r="J85" s="15" t="s">
        <v>21</v>
      </c>
      <c r="K85" s="16"/>
      <c r="L85" s="14" t="s">
        <v>13</v>
      </c>
      <c r="M85" s="16"/>
      <c r="N85" s="17">
        <v>4.2</v>
      </c>
      <c r="O85" s="14" t="s">
        <v>13</v>
      </c>
      <c r="P85" s="16"/>
      <c r="Q85" s="16"/>
    </row>
    <row r="86" spans="1:17" x14ac:dyDescent="0.25">
      <c r="A86" s="15" t="s">
        <v>23</v>
      </c>
      <c r="B86" s="16"/>
      <c r="C86" s="14" t="s">
        <v>24</v>
      </c>
      <c r="D86" s="16"/>
      <c r="E86" s="16">
        <v>10200</v>
      </c>
      <c r="F86" s="14" t="s">
        <v>25</v>
      </c>
      <c r="G86" s="17">
        <v>3.4725350000000001</v>
      </c>
      <c r="H86" s="16">
        <f t="shared" ref="H86:H93" si="4">E86*G86</f>
        <v>35419.857000000004</v>
      </c>
      <c r="J86" s="15" t="s">
        <v>22</v>
      </c>
      <c r="K86" s="16"/>
      <c r="L86" s="14" t="s">
        <v>13</v>
      </c>
      <c r="M86" s="16"/>
      <c r="N86" s="17">
        <v>3.4</v>
      </c>
      <c r="O86" s="14" t="s">
        <v>13</v>
      </c>
      <c r="P86" s="16"/>
      <c r="Q86" s="16"/>
    </row>
    <row r="87" spans="1:17" x14ac:dyDescent="0.25">
      <c r="A87" s="15" t="s">
        <v>26</v>
      </c>
      <c r="B87" s="16"/>
      <c r="C87" s="14" t="s">
        <v>24</v>
      </c>
      <c r="D87" s="16"/>
      <c r="E87" s="16">
        <v>10200</v>
      </c>
      <c r="F87" s="14" t="s">
        <v>25</v>
      </c>
      <c r="G87" s="17">
        <v>0.1111225</v>
      </c>
      <c r="H87" s="16">
        <f t="shared" si="4"/>
        <v>1133.4494999999999</v>
      </c>
      <c r="J87" s="15" t="s">
        <v>13</v>
      </c>
      <c r="K87" s="16"/>
      <c r="L87" s="14" t="s">
        <v>13</v>
      </c>
      <c r="M87" s="16"/>
      <c r="N87" s="16"/>
      <c r="O87" s="14" t="s">
        <v>13</v>
      </c>
      <c r="P87" s="16"/>
      <c r="Q87" s="16"/>
    </row>
    <row r="88" spans="1:17" x14ac:dyDescent="0.25">
      <c r="A88" s="15" t="s">
        <v>31</v>
      </c>
      <c r="B88" s="16"/>
      <c r="C88" s="14" t="s">
        <v>13</v>
      </c>
      <c r="D88" s="16"/>
      <c r="E88" s="16">
        <v>10200</v>
      </c>
      <c r="F88" s="14" t="s">
        <v>32</v>
      </c>
      <c r="G88" s="17">
        <v>0.1368</v>
      </c>
      <c r="H88" s="16">
        <f t="shared" si="4"/>
        <v>1395.3600000000001</v>
      </c>
      <c r="J88" s="15" t="s">
        <v>23</v>
      </c>
      <c r="K88" s="16"/>
      <c r="L88" s="14" t="s">
        <v>24</v>
      </c>
      <c r="M88" s="16"/>
      <c r="N88" s="16">
        <v>10200</v>
      </c>
      <c r="O88" s="14" t="s">
        <v>25</v>
      </c>
      <c r="P88" s="17">
        <v>3.2911299999999999</v>
      </c>
      <c r="Q88" s="16">
        <f t="shared" ref="Q88:Q95" si="5">N88*P88</f>
        <v>33569.525999999998</v>
      </c>
    </row>
    <row r="89" spans="1:17" x14ac:dyDescent="0.25">
      <c r="A89" s="15" t="s">
        <v>27</v>
      </c>
      <c r="B89" s="16"/>
      <c r="C89" s="14" t="s">
        <v>13</v>
      </c>
      <c r="D89" s="16"/>
      <c r="E89" s="16">
        <v>10200</v>
      </c>
      <c r="F89" s="14" t="s">
        <v>25</v>
      </c>
      <c r="G89" s="17">
        <v>5.0000000000000001E-3</v>
      </c>
      <c r="H89" s="16">
        <f t="shared" si="4"/>
        <v>51</v>
      </c>
      <c r="J89" s="15" t="s">
        <v>26</v>
      </c>
      <c r="K89" s="16"/>
      <c r="L89" s="14" t="s">
        <v>24</v>
      </c>
      <c r="M89" s="16"/>
      <c r="N89" s="16">
        <v>10200</v>
      </c>
      <c r="O89" s="14" t="s">
        <v>25</v>
      </c>
      <c r="P89" s="17">
        <v>0.10531749999999999</v>
      </c>
      <c r="Q89" s="16">
        <f t="shared" si="5"/>
        <v>1074.2384999999999</v>
      </c>
    </row>
    <row r="90" spans="1:17" x14ac:dyDescent="0.25">
      <c r="A90" s="15" t="s">
        <v>28</v>
      </c>
      <c r="B90" s="16"/>
      <c r="C90" s="14" t="s">
        <v>13</v>
      </c>
      <c r="D90" s="16"/>
      <c r="E90" s="16">
        <v>10200</v>
      </c>
      <c r="F90" s="14" t="s">
        <v>25</v>
      </c>
      <c r="G90" s="17">
        <v>0.17627499999999999</v>
      </c>
      <c r="H90" s="16">
        <f t="shared" si="4"/>
        <v>1798.0049999999999</v>
      </c>
      <c r="J90" s="15" t="s">
        <v>31</v>
      </c>
      <c r="K90" s="16"/>
      <c r="L90" s="14" t="s">
        <v>13</v>
      </c>
      <c r="M90" s="16"/>
      <c r="N90" s="16">
        <v>10200</v>
      </c>
      <c r="O90" s="14" t="s">
        <v>32</v>
      </c>
      <c r="P90" s="17">
        <v>0.1368</v>
      </c>
      <c r="Q90" s="16">
        <f t="shared" si="5"/>
        <v>1395.3600000000001</v>
      </c>
    </row>
    <row r="91" spans="1:17" x14ac:dyDescent="0.25">
      <c r="A91" s="15" t="s">
        <v>29</v>
      </c>
      <c r="B91" s="16"/>
      <c r="C91" s="14" t="s">
        <v>13</v>
      </c>
      <c r="D91" s="16"/>
      <c r="E91" s="16">
        <v>10200</v>
      </c>
      <c r="F91" s="14" t="s">
        <v>25</v>
      </c>
      <c r="G91" s="17">
        <v>7.46E-2</v>
      </c>
      <c r="H91" s="16">
        <f t="shared" si="4"/>
        <v>760.92</v>
      </c>
      <c r="J91" s="15" t="s">
        <v>27</v>
      </c>
      <c r="K91" s="16"/>
      <c r="L91" s="14" t="s">
        <v>13</v>
      </c>
      <c r="M91" s="16"/>
      <c r="N91" s="16">
        <v>10200</v>
      </c>
      <c r="O91" s="14" t="s">
        <v>25</v>
      </c>
      <c r="P91" s="17">
        <v>5.0000000000000001E-3</v>
      </c>
      <c r="Q91" s="16">
        <f t="shared" si="5"/>
        <v>51</v>
      </c>
    </row>
    <row r="92" spans="1:17" x14ac:dyDescent="0.25">
      <c r="A92" s="15" t="s">
        <v>30</v>
      </c>
      <c r="B92" s="16"/>
      <c r="C92" s="14" t="s">
        <v>13</v>
      </c>
      <c r="D92" s="16"/>
      <c r="E92" s="16">
        <v>-10200</v>
      </c>
      <c r="F92" s="14" t="s">
        <v>25</v>
      </c>
      <c r="G92" s="17">
        <v>0.01</v>
      </c>
      <c r="H92" s="16">
        <f t="shared" si="4"/>
        <v>-102</v>
      </c>
      <c r="J92" s="15" t="s">
        <v>28</v>
      </c>
      <c r="K92" s="16"/>
      <c r="L92" s="14" t="s">
        <v>13</v>
      </c>
      <c r="M92" s="16"/>
      <c r="N92" s="16">
        <v>10200</v>
      </c>
      <c r="O92" s="14" t="s">
        <v>25</v>
      </c>
      <c r="P92" s="17">
        <v>0.1825</v>
      </c>
      <c r="Q92" s="16">
        <f t="shared" si="5"/>
        <v>1861.5</v>
      </c>
    </row>
    <row r="93" spans="1:17" x14ac:dyDescent="0.25">
      <c r="A93" s="15" t="s">
        <v>49</v>
      </c>
      <c r="B93" s="16"/>
      <c r="C93" s="14" t="s">
        <v>24</v>
      </c>
      <c r="D93" s="16"/>
      <c r="E93" s="17">
        <v>182</v>
      </c>
      <c r="F93" s="14" t="s">
        <v>25</v>
      </c>
      <c r="G93" s="17">
        <v>3.13</v>
      </c>
      <c r="H93" s="16">
        <f t="shared" si="4"/>
        <v>569.66</v>
      </c>
      <c r="J93" s="15" t="s">
        <v>29</v>
      </c>
      <c r="K93" s="16"/>
      <c r="L93" s="14" t="s">
        <v>13</v>
      </c>
      <c r="M93" s="16"/>
      <c r="N93" s="16">
        <v>10200</v>
      </c>
      <c r="O93" s="14" t="s">
        <v>25</v>
      </c>
      <c r="P93" s="17">
        <v>7.46E-2</v>
      </c>
      <c r="Q93" s="16">
        <f t="shared" si="5"/>
        <v>760.92</v>
      </c>
    </row>
    <row r="94" spans="1:17" x14ac:dyDescent="0.25">
      <c r="A94" s="13" t="s">
        <v>34</v>
      </c>
      <c r="B94" s="8"/>
      <c r="C94" s="14" t="s">
        <v>13</v>
      </c>
      <c r="D94" s="8"/>
      <c r="E94" s="8"/>
      <c r="F94" s="14" t="s">
        <v>13</v>
      </c>
      <c r="G94" s="8"/>
      <c r="H94" s="8">
        <f>SUM(H86:H93)</f>
        <v>41026.251500000006</v>
      </c>
      <c r="J94" s="15" t="s">
        <v>30</v>
      </c>
      <c r="K94" s="16"/>
      <c r="L94" s="14" t="s">
        <v>13</v>
      </c>
      <c r="M94" s="16"/>
      <c r="N94" s="16">
        <v>-10200</v>
      </c>
      <c r="O94" s="14" t="s">
        <v>25</v>
      </c>
      <c r="P94" s="17">
        <v>0.01</v>
      </c>
      <c r="Q94" s="16">
        <f t="shared" si="5"/>
        <v>-102</v>
      </c>
    </row>
    <row r="95" spans="1:17" x14ac:dyDescent="0.25">
      <c r="A95" s="13" t="s">
        <v>35</v>
      </c>
      <c r="B95" s="8"/>
      <c r="C95" s="14" t="s">
        <v>13</v>
      </c>
      <c r="D95" s="8"/>
      <c r="E95" s="8"/>
      <c r="F95" s="14" t="s">
        <v>13</v>
      </c>
      <c r="G95" s="8"/>
      <c r="H95" s="8"/>
      <c r="J95" s="15" t="s">
        <v>49</v>
      </c>
      <c r="K95" s="16"/>
      <c r="L95" s="14" t="s">
        <v>24</v>
      </c>
      <c r="M95" s="16"/>
      <c r="N95" s="17">
        <v>168</v>
      </c>
      <c r="O95" s="14" t="s">
        <v>25</v>
      </c>
      <c r="P95" s="17">
        <v>3.02</v>
      </c>
      <c r="Q95" s="16">
        <f t="shared" si="5"/>
        <v>507.36</v>
      </c>
    </row>
    <row r="96" spans="1:17" x14ac:dyDescent="0.25">
      <c r="A96" s="15" t="s">
        <v>76</v>
      </c>
      <c r="B96" s="16"/>
      <c r="C96" s="14" t="s">
        <v>25</v>
      </c>
      <c r="D96" s="16"/>
      <c r="E96" s="17">
        <v>-0.45</v>
      </c>
      <c r="F96" s="14" t="s">
        <v>37</v>
      </c>
      <c r="G96" s="16">
        <v>8688.75</v>
      </c>
      <c r="H96" s="16">
        <f>E96*G96</f>
        <v>-3909.9375</v>
      </c>
      <c r="J96" s="13" t="s">
        <v>34</v>
      </c>
      <c r="K96" s="8"/>
      <c r="L96" s="14" t="s">
        <v>13</v>
      </c>
      <c r="M96" s="8"/>
      <c r="N96" s="8"/>
      <c r="O96" s="14" t="s">
        <v>13</v>
      </c>
      <c r="P96" s="8"/>
      <c r="Q96" s="8">
        <f>SUM(Q88:Q95)</f>
        <v>39117.904499999997</v>
      </c>
    </row>
    <row r="97" spans="1:17" x14ac:dyDescent="0.25">
      <c r="A97" s="15" t="s">
        <v>36</v>
      </c>
      <c r="B97" s="18">
        <v>117.6</v>
      </c>
      <c r="C97" s="14" t="s">
        <v>25</v>
      </c>
      <c r="D97" s="18">
        <f>H97/B97</f>
        <v>34.351428571428571</v>
      </c>
      <c r="E97" s="17">
        <v>0.42</v>
      </c>
      <c r="F97" s="14" t="s">
        <v>37</v>
      </c>
      <c r="G97" s="16">
        <v>9618.4</v>
      </c>
      <c r="H97" s="16">
        <f>E97*G97</f>
        <v>4039.7279999999996</v>
      </c>
      <c r="J97" s="13" t="s">
        <v>35</v>
      </c>
      <c r="K97" s="8"/>
      <c r="L97" s="14" t="s">
        <v>13</v>
      </c>
      <c r="M97" s="8"/>
      <c r="N97" s="8"/>
      <c r="O97" s="14" t="s">
        <v>13</v>
      </c>
      <c r="P97" s="8"/>
      <c r="Q97" s="8"/>
    </row>
    <row r="98" spans="1:17" x14ac:dyDescent="0.25">
      <c r="A98" s="15" t="s">
        <v>77</v>
      </c>
      <c r="B98" s="16"/>
      <c r="C98" s="14" t="s">
        <v>25</v>
      </c>
      <c r="D98" s="16"/>
      <c r="E98" s="17">
        <v>1.06</v>
      </c>
      <c r="F98" s="14" t="s">
        <v>37</v>
      </c>
      <c r="G98" s="16">
        <v>375.5</v>
      </c>
      <c r="H98" s="16">
        <f>E98*G98</f>
        <v>398.03000000000003</v>
      </c>
      <c r="J98" s="15" t="s">
        <v>76</v>
      </c>
      <c r="K98" s="16"/>
      <c r="L98" s="14" t="s">
        <v>25</v>
      </c>
      <c r="M98" s="16"/>
      <c r="N98" s="17">
        <v>-0.45</v>
      </c>
      <c r="O98" s="14" t="s">
        <v>37</v>
      </c>
      <c r="P98" s="16">
        <v>8700</v>
      </c>
      <c r="Q98" s="16">
        <f>N98*P98</f>
        <v>-3915</v>
      </c>
    </row>
    <row r="99" spans="1:17" x14ac:dyDescent="0.25">
      <c r="A99" s="15" t="s">
        <v>13</v>
      </c>
      <c r="B99" s="16"/>
      <c r="C99" s="14" t="s">
        <v>13</v>
      </c>
      <c r="D99" s="16"/>
      <c r="E99" s="16"/>
      <c r="F99" s="14" t="s">
        <v>13</v>
      </c>
      <c r="G99" s="16"/>
      <c r="H99" s="16"/>
      <c r="J99" s="15" t="s">
        <v>36</v>
      </c>
      <c r="K99" s="18">
        <v>117.6</v>
      </c>
      <c r="L99" s="14" t="s">
        <v>25</v>
      </c>
      <c r="M99" s="18">
        <f>Q99/K99</f>
        <v>30.857142857142858</v>
      </c>
      <c r="N99" s="17">
        <v>0.42</v>
      </c>
      <c r="O99" s="14" t="s">
        <v>37</v>
      </c>
      <c r="P99" s="16">
        <v>8640</v>
      </c>
      <c r="Q99" s="16">
        <f>N99*P99</f>
        <v>3628.7999999999997</v>
      </c>
    </row>
    <row r="100" spans="1:17" x14ac:dyDescent="0.25">
      <c r="A100" s="15" t="s">
        <v>41</v>
      </c>
      <c r="B100" s="16"/>
      <c r="C100" s="14" t="s">
        <v>13</v>
      </c>
      <c r="D100" s="16"/>
      <c r="E100" s="16"/>
      <c r="F100" s="14" t="s">
        <v>13</v>
      </c>
      <c r="G100" s="16"/>
      <c r="H100" s="16"/>
      <c r="J100" s="15" t="s">
        <v>84</v>
      </c>
      <c r="K100" s="16"/>
      <c r="L100" s="14" t="s">
        <v>13</v>
      </c>
      <c r="M100" s="16"/>
      <c r="N100" s="16"/>
      <c r="O100" s="14" t="s">
        <v>37</v>
      </c>
      <c r="P100" s="16"/>
      <c r="Q100" s="16">
        <v>135</v>
      </c>
    </row>
    <row r="101" spans="1:17" x14ac:dyDescent="0.25">
      <c r="A101" s="15" t="s">
        <v>13</v>
      </c>
      <c r="B101" s="16"/>
      <c r="C101" s="14" t="s">
        <v>13</v>
      </c>
      <c r="D101" s="16"/>
      <c r="E101" s="16"/>
      <c r="F101" s="14" t="s">
        <v>13</v>
      </c>
      <c r="G101" s="16"/>
      <c r="H101" s="16"/>
      <c r="J101" s="15" t="s">
        <v>77</v>
      </c>
      <c r="K101" s="16"/>
      <c r="L101" s="14" t="s">
        <v>25</v>
      </c>
      <c r="M101" s="16"/>
      <c r="N101" s="17">
        <v>1.06</v>
      </c>
      <c r="O101" s="14" t="s">
        <v>37</v>
      </c>
      <c r="P101" s="16">
        <v>400</v>
      </c>
      <c r="Q101" s="16">
        <f>N101*P101</f>
        <v>424</v>
      </c>
    </row>
    <row r="102" spans="1:17" x14ac:dyDescent="0.25">
      <c r="A102" s="13" t="s">
        <v>42</v>
      </c>
      <c r="B102" s="8"/>
      <c r="C102" s="14" t="s">
        <v>13</v>
      </c>
      <c r="D102" s="8"/>
      <c r="E102" s="8"/>
      <c r="F102" s="14" t="s">
        <v>13</v>
      </c>
      <c r="G102" s="8"/>
      <c r="H102" s="8">
        <f>SUM(H94:H101)</f>
        <v>41554.072000000007</v>
      </c>
      <c r="J102" s="15" t="s">
        <v>13</v>
      </c>
      <c r="K102" s="16"/>
      <c r="L102" s="14" t="s">
        <v>13</v>
      </c>
      <c r="M102" s="16"/>
      <c r="N102" s="16"/>
      <c r="O102" s="14" t="s">
        <v>13</v>
      </c>
      <c r="P102" s="16"/>
      <c r="Q102" s="16"/>
    </row>
    <row r="103" spans="1:17" x14ac:dyDescent="0.25">
      <c r="A103" s="15" t="s">
        <v>13</v>
      </c>
      <c r="B103" s="16"/>
      <c r="C103" s="14" t="s">
        <v>13</v>
      </c>
      <c r="D103" s="16"/>
      <c r="E103" s="16"/>
      <c r="F103" s="14" t="s">
        <v>13</v>
      </c>
      <c r="G103" s="16"/>
      <c r="H103" s="16"/>
      <c r="J103" s="15" t="s">
        <v>41</v>
      </c>
      <c r="K103" s="16"/>
      <c r="L103" s="14" t="s">
        <v>13</v>
      </c>
      <c r="M103" s="16"/>
      <c r="N103" s="16"/>
      <c r="O103" s="14" t="s">
        <v>13</v>
      </c>
      <c r="P103" s="16"/>
      <c r="Q103" s="16"/>
    </row>
    <row r="104" spans="1:17" x14ac:dyDescent="0.25">
      <c r="A104" s="13" t="s">
        <v>43</v>
      </c>
      <c r="B104" s="8"/>
      <c r="C104" s="14" t="s">
        <v>13</v>
      </c>
      <c r="D104" s="8"/>
      <c r="E104" s="8"/>
      <c r="F104" s="14" t="s">
        <v>13</v>
      </c>
      <c r="G104" s="8"/>
      <c r="H104" s="8"/>
      <c r="J104" s="15" t="s">
        <v>13</v>
      </c>
      <c r="K104" s="16"/>
      <c r="L104" s="14" t="s">
        <v>13</v>
      </c>
      <c r="M104" s="16"/>
      <c r="N104" s="16"/>
      <c r="O104" s="14" t="s">
        <v>13</v>
      </c>
      <c r="P104" s="16"/>
      <c r="Q104" s="16"/>
    </row>
    <row r="105" spans="1:17" x14ac:dyDescent="0.25">
      <c r="A105" s="15" t="s">
        <v>78</v>
      </c>
      <c r="B105" s="16"/>
      <c r="C105" s="14" t="s">
        <v>24</v>
      </c>
      <c r="D105" s="16"/>
      <c r="E105" s="16">
        <v>-716</v>
      </c>
      <c r="F105" s="14" t="s">
        <v>25</v>
      </c>
      <c r="G105" s="17">
        <v>2.58</v>
      </c>
      <c r="H105" s="16">
        <f>E105*G105</f>
        <v>-1847.28</v>
      </c>
      <c r="J105" s="13" t="s">
        <v>42</v>
      </c>
      <c r="K105" s="8"/>
      <c r="L105" s="14" t="s">
        <v>13</v>
      </c>
      <c r="M105" s="8"/>
      <c r="N105" s="8"/>
      <c r="O105" s="14" t="s">
        <v>13</v>
      </c>
      <c r="P105" s="8"/>
      <c r="Q105" s="8">
        <f>SUM(Q96:Q104)</f>
        <v>39390.7045</v>
      </c>
    </row>
    <row r="106" spans="1:17" x14ac:dyDescent="0.25">
      <c r="A106" s="15" t="s">
        <v>45</v>
      </c>
      <c r="B106" s="16"/>
      <c r="C106" s="14" t="s">
        <v>24</v>
      </c>
      <c r="D106" s="16"/>
      <c r="E106" s="16">
        <v>-250</v>
      </c>
      <c r="F106" s="14" t="s">
        <v>25</v>
      </c>
      <c r="G106" s="17">
        <v>4.7424999999999997</v>
      </c>
      <c r="H106" s="16">
        <f>E106*G106</f>
        <v>-1185.625</v>
      </c>
      <c r="J106" s="15" t="s">
        <v>13</v>
      </c>
      <c r="K106" s="16"/>
      <c r="L106" s="14" t="s">
        <v>13</v>
      </c>
      <c r="M106" s="16"/>
      <c r="N106" s="16"/>
      <c r="O106" s="14" t="s">
        <v>13</v>
      </c>
      <c r="P106" s="16"/>
      <c r="Q106" s="16"/>
    </row>
    <row r="107" spans="1:17" x14ac:dyDescent="0.25">
      <c r="A107" s="15" t="s">
        <v>46</v>
      </c>
      <c r="B107" s="16"/>
      <c r="C107" s="14" t="s">
        <v>24</v>
      </c>
      <c r="D107" s="16"/>
      <c r="E107" s="16">
        <v>-1487</v>
      </c>
      <c r="F107" s="14" t="s">
        <v>25</v>
      </c>
      <c r="G107" s="17">
        <v>2.5874999999999999</v>
      </c>
      <c r="H107" s="16">
        <f>E107*G107</f>
        <v>-3847.6124999999997</v>
      </c>
      <c r="J107" s="13" t="s">
        <v>43</v>
      </c>
      <c r="K107" s="8"/>
      <c r="L107" s="14" t="s">
        <v>13</v>
      </c>
      <c r="M107" s="8"/>
      <c r="N107" s="8"/>
      <c r="O107" s="14" t="s">
        <v>13</v>
      </c>
      <c r="P107" s="8"/>
      <c r="Q107" s="8"/>
    </row>
    <row r="108" spans="1:17" x14ac:dyDescent="0.25">
      <c r="A108" s="15" t="s">
        <v>47</v>
      </c>
      <c r="B108" s="16"/>
      <c r="C108" s="14" t="s">
        <v>24</v>
      </c>
      <c r="D108" s="16"/>
      <c r="E108" s="16">
        <v>-1414</v>
      </c>
      <c r="F108" s="14" t="s">
        <v>25</v>
      </c>
      <c r="G108" s="17">
        <v>2.2650000000000001</v>
      </c>
      <c r="H108" s="16">
        <f>E108*G108</f>
        <v>-3202.71</v>
      </c>
      <c r="J108" s="15" t="s">
        <v>78</v>
      </c>
      <c r="K108" s="16"/>
      <c r="L108" s="14" t="s">
        <v>24</v>
      </c>
      <c r="M108" s="16"/>
      <c r="N108" s="16">
        <v>-883</v>
      </c>
      <c r="O108" s="14" t="s">
        <v>25</v>
      </c>
      <c r="P108" s="17">
        <v>2.6850000000000001</v>
      </c>
      <c r="Q108" s="16">
        <f>N108*P108</f>
        <v>-2370.855</v>
      </c>
    </row>
    <row r="109" spans="1:17" x14ac:dyDescent="0.25">
      <c r="A109" s="15" t="s">
        <v>50</v>
      </c>
      <c r="B109" s="16"/>
      <c r="C109" s="14" t="s">
        <v>24</v>
      </c>
      <c r="D109" s="16"/>
      <c r="E109" s="16"/>
      <c r="F109" s="14" t="s">
        <v>25</v>
      </c>
      <c r="G109" s="16"/>
      <c r="H109" s="16">
        <v>-535</v>
      </c>
      <c r="J109" s="15" t="s">
        <v>46</v>
      </c>
      <c r="K109" s="16"/>
      <c r="L109" s="14" t="s">
        <v>24</v>
      </c>
      <c r="M109" s="16"/>
      <c r="N109" s="16">
        <v>-1196</v>
      </c>
      <c r="O109" s="14" t="s">
        <v>25</v>
      </c>
      <c r="P109" s="17">
        <v>2.8050000000000002</v>
      </c>
      <c r="Q109" s="16">
        <f>N109*P109</f>
        <v>-3354.78</v>
      </c>
    </row>
    <row r="110" spans="1:17" x14ac:dyDescent="0.25">
      <c r="A110" s="15" t="s">
        <v>52</v>
      </c>
      <c r="B110" s="16">
        <v>-2657</v>
      </c>
      <c r="C110" s="14" t="s">
        <v>32</v>
      </c>
      <c r="D110" s="17">
        <f>H110/B110</f>
        <v>1.05</v>
      </c>
      <c r="E110" s="16">
        <v>-2657</v>
      </c>
      <c r="F110" s="14" t="s">
        <v>53</v>
      </c>
      <c r="G110" s="17">
        <v>1.05</v>
      </c>
      <c r="H110" s="16">
        <f>E110*G110</f>
        <v>-2789.85</v>
      </c>
      <c r="J110" s="15" t="s">
        <v>85</v>
      </c>
      <c r="K110" s="16"/>
      <c r="L110" s="14" t="s">
        <v>24</v>
      </c>
      <c r="M110" s="16"/>
      <c r="N110" s="16">
        <v>-422</v>
      </c>
      <c r="O110" s="14" t="s">
        <v>25</v>
      </c>
      <c r="P110" s="17">
        <v>2.54</v>
      </c>
      <c r="Q110" s="16">
        <f>N110*P110</f>
        <v>-1071.8800000000001</v>
      </c>
    </row>
    <row r="111" spans="1:17" x14ac:dyDescent="0.25">
      <c r="A111" s="15" t="s">
        <v>55</v>
      </c>
      <c r="B111" s="16">
        <v>-1353</v>
      </c>
      <c r="C111" s="14" t="s">
        <v>32</v>
      </c>
      <c r="D111" s="17">
        <f>H111/B111</f>
        <v>1.4</v>
      </c>
      <c r="E111" s="16">
        <v>-1353</v>
      </c>
      <c r="F111" s="14" t="s">
        <v>53</v>
      </c>
      <c r="G111" s="17">
        <v>1.4</v>
      </c>
      <c r="H111" s="16">
        <f>E111*G111</f>
        <v>-1894.1999999999998</v>
      </c>
      <c r="J111" s="15" t="s">
        <v>47</v>
      </c>
      <c r="K111" s="16"/>
      <c r="L111" s="14" t="s">
        <v>24</v>
      </c>
      <c r="M111" s="16"/>
      <c r="N111" s="16">
        <v>-1080</v>
      </c>
      <c r="O111" s="14" t="s">
        <v>25</v>
      </c>
      <c r="P111" s="17">
        <v>2.0499999999999998</v>
      </c>
      <c r="Q111" s="16">
        <f>N111*P111</f>
        <v>-2214</v>
      </c>
    </row>
    <row r="112" spans="1:17" x14ac:dyDescent="0.25">
      <c r="A112" s="15" t="s">
        <v>56</v>
      </c>
      <c r="B112" s="16"/>
      <c r="C112" s="14" t="s">
        <v>32</v>
      </c>
      <c r="D112" s="16"/>
      <c r="E112" s="16">
        <v>-133</v>
      </c>
      <c r="F112" s="14" t="s">
        <v>25</v>
      </c>
      <c r="G112" s="17">
        <v>0.65</v>
      </c>
      <c r="H112" s="16">
        <f>E112*G112</f>
        <v>-86.45</v>
      </c>
      <c r="J112" s="15" t="s">
        <v>50</v>
      </c>
      <c r="K112" s="16"/>
      <c r="L112" s="14" t="s">
        <v>24</v>
      </c>
      <c r="M112" s="16"/>
      <c r="N112" s="16"/>
      <c r="O112" s="14" t="s">
        <v>25</v>
      </c>
      <c r="P112" s="16"/>
      <c r="Q112" s="16">
        <v>-590</v>
      </c>
    </row>
    <row r="113" spans="1:17" x14ac:dyDescent="0.25">
      <c r="A113" s="13" t="s">
        <v>57</v>
      </c>
      <c r="B113" s="8"/>
      <c r="C113" s="14" t="s">
        <v>13</v>
      </c>
      <c r="D113" s="8"/>
      <c r="E113" s="8"/>
      <c r="F113" s="14" t="s">
        <v>13</v>
      </c>
      <c r="G113" s="8"/>
      <c r="H113" s="8">
        <f>SUM(H105:H112)</f>
        <v>-15388.727500000001</v>
      </c>
      <c r="J113" s="15" t="s">
        <v>52</v>
      </c>
      <c r="K113" s="16">
        <v>-2797</v>
      </c>
      <c r="L113" s="14" t="s">
        <v>32</v>
      </c>
      <c r="M113" s="17">
        <f>Q113/K113</f>
        <v>1.1299999999999999</v>
      </c>
      <c r="N113" s="16">
        <v>-2797</v>
      </c>
      <c r="O113" s="14" t="s">
        <v>53</v>
      </c>
      <c r="P113" s="17">
        <v>1.1299999999999999</v>
      </c>
      <c r="Q113" s="16">
        <f>N113*P113</f>
        <v>-3160.6099999999997</v>
      </c>
    </row>
    <row r="114" spans="1:17" x14ac:dyDescent="0.25">
      <c r="A114" s="15" t="s">
        <v>13</v>
      </c>
      <c r="B114" s="16"/>
      <c r="C114" s="14" t="s">
        <v>13</v>
      </c>
      <c r="D114" s="16"/>
      <c r="E114" s="16"/>
      <c r="F114" s="14" t="s">
        <v>13</v>
      </c>
      <c r="G114" s="16"/>
      <c r="H114" s="16"/>
      <c r="J114" s="15" t="s">
        <v>55</v>
      </c>
      <c r="K114" s="16">
        <v>-1384</v>
      </c>
      <c r="L114" s="14" t="s">
        <v>32</v>
      </c>
      <c r="M114" s="17">
        <f>Q114/K114</f>
        <v>1.5</v>
      </c>
      <c r="N114" s="16">
        <v>-1384</v>
      </c>
      <c r="O114" s="14" t="s">
        <v>53</v>
      </c>
      <c r="P114" s="17">
        <v>1.5</v>
      </c>
      <c r="Q114" s="16">
        <f>N114*P114</f>
        <v>-2076</v>
      </c>
    </row>
    <row r="115" spans="1:17" x14ac:dyDescent="0.25">
      <c r="A115" s="15" t="s">
        <v>58</v>
      </c>
      <c r="B115" s="16"/>
      <c r="C115" s="14" t="s">
        <v>13</v>
      </c>
      <c r="D115" s="16"/>
      <c r="E115" s="16"/>
      <c r="F115" s="14" t="s">
        <v>32</v>
      </c>
      <c r="G115" s="16"/>
      <c r="H115" s="16">
        <v>-45</v>
      </c>
      <c r="J115" s="15" t="s">
        <v>56</v>
      </c>
      <c r="K115" s="16"/>
      <c r="L115" s="14" t="s">
        <v>32</v>
      </c>
      <c r="M115" s="16"/>
      <c r="N115" s="16">
        <v>-134</v>
      </c>
      <c r="O115" s="14" t="s">
        <v>25</v>
      </c>
      <c r="P115" s="17">
        <v>0.65</v>
      </c>
      <c r="Q115" s="16">
        <f>N115*P115</f>
        <v>-87.100000000000009</v>
      </c>
    </row>
    <row r="116" spans="1:17" x14ac:dyDescent="0.25">
      <c r="A116" s="15" t="s">
        <v>59</v>
      </c>
      <c r="B116" s="16"/>
      <c r="C116" s="14" t="s">
        <v>13</v>
      </c>
      <c r="D116" s="16"/>
      <c r="E116" s="16"/>
      <c r="F116" s="14" t="s">
        <v>32</v>
      </c>
      <c r="G116" s="16"/>
      <c r="H116" s="16">
        <v>-535</v>
      </c>
      <c r="J116" s="13" t="s">
        <v>57</v>
      </c>
      <c r="K116" s="8"/>
      <c r="L116" s="14" t="s">
        <v>13</v>
      </c>
      <c r="M116" s="8"/>
      <c r="N116" s="8"/>
      <c r="O116" s="14" t="s">
        <v>13</v>
      </c>
      <c r="P116" s="8"/>
      <c r="Q116" s="8">
        <f>SUM(Q108:Q115)</f>
        <v>-14925.225</v>
      </c>
    </row>
    <row r="117" spans="1:17" x14ac:dyDescent="0.25">
      <c r="A117" s="15" t="s">
        <v>60</v>
      </c>
      <c r="B117" s="16"/>
      <c r="C117" s="14" t="s">
        <v>13</v>
      </c>
      <c r="D117" s="16"/>
      <c r="E117" s="16"/>
      <c r="F117" s="14" t="s">
        <v>32</v>
      </c>
      <c r="G117" s="16"/>
      <c r="H117" s="16">
        <v>-300</v>
      </c>
      <c r="J117" s="15" t="s">
        <v>13</v>
      </c>
      <c r="K117" s="16"/>
      <c r="L117" s="14" t="s">
        <v>13</v>
      </c>
      <c r="M117" s="16"/>
      <c r="N117" s="16"/>
      <c r="O117" s="14" t="s">
        <v>13</v>
      </c>
      <c r="P117" s="16"/>
      <c r="Q117" s="16"/>
    </row>
    <row r="118" spans="1:17" x14ac:dyDescent="0.25">
      <c r="A118" s="15" t="s">
        <v>61</v>
      </c>
      <c r="B118" s="16"/>
      <c r="C118" s="14" t="s">
        <v>13</v>
      </c>
      <c r="D118" s="16"/>
      <c r="E118" s="16"/>
      <c r="F118" s="14" t="s">
        <v>32</v>
      </c>
      <c r="G118" s="16"/>
      <c r="H118" s="16">
        <v>-175</v>
      </c>
      <c r="J118" s="15" t="s">
        <v>58</v>
      </c>
      <c r="K118" s="16"/>
      <c r="L118" s="14" t="s">
        <v>13</v>
      </c>
      <c r="M118" s="16"/>
      <c r="N118" s="16"/>
      <c r="O118" s="14" t="s">
        <v>32</v>
      </c>
      <c r="P118" s="16"/>
      <c r="Q118" s="16">
        <v>-40</v>
      </c>
    </row>
    <row r="119" spans="1:17" x14ac:dyDescent="0.25">
      <c r="A119" s="15" t="s">
        <v>62</v>
      </c>
      <c r="B119" s="16"/>
      <c r="C119" s="14" t="s">
        <v>13</v>
      </c>
      <c r="D119" s="16"/>
      <c r="E119" s="16"/>
      <c r="F119" s="14" t="s">
        <v>32</v>
      </c>
      <c r="G119" s="16"/>
      <c r="H119" s="16">
        <v>-255</v>
      </c>
      <c r="J119" s="15" t="s">
        <v>59</v>
      </c>
      <c r="K119" s="16"/>
      <c r="L119" s="14" t="s">
        <v>13</v>
      </c>
      <c r="M119" s="16"/>
      <c r="N119" s="16"/>
      <c r="O119" s="14" t="s">
        <v>32</v>
      </c>
      <c r="P119" s="16"/>
      <c r="Q119" s="16">
        <v>-390</v>
      </c>
    </row>
    <row r="120" spans="1:17" x14ac:dyDescent="0.25">
      <c r="A120" s="15" t="s">
        <v>63</v>
      </c>
      <c r="B120" s="16"/>
      <c r="C120" s="14" t="s">
        <v>13</v>
      </c>
      <c r="D120" s="16"/>
      <c r="E120" s="16"/>
      <c r="F120" s="14" t="s">
        <v>32</v>
      </c>
      <c r="G120" s="16"/>
      <c r="H120" s="16">
        <v>-180</v>
      </c>
      <c r="J120" s="15" t="s">
        <v>86</v>
      </c>
      <c r="K120" s="16"/>
      <c r="L120" s="14" t="s">
        <v>13</v>
      </c>
      <c r="M120" s="16"/>
      <c r="N120" s="16"/>
      <c r="O120" s="14" t="s">
        <v>32</v>
      </c>
      <c r="P120" s="16"/>
      <c r="Q120" s="16">
        <v>-150</v>
      </c>
    </row>
    <row r="121" spans="1:17" x14ac:dyDescent="0.25">
      <c r="A121" s="15" t="s">
        <v>64</v>
      </c>
      <c r="B121" s="16"/>
      <c r="C121" s="14" t="s">
        <v>13</v>
      </c>
      <c r="D121" s="16"/>
      <c r="E121" s="16"/>
      <c r="F121" s="14" t="s">
        <v>25</v>
      </c>
      <c r="G121" s="16"/>
      <c r="H121" s="16">
        <v>-165</v>
      </c>
      <c r="J121" s="15" t="s">
        <v>60</v>
      </c>
      <c r="K121" s="16"/>
      <c r="L121" s="14" t="s">
        <v>13</v>
      </c>
      <c r="M121" s="16"/>
      <c r="N121" s="16"/>
      <c r="O121" s="14" t="s">
        <v>32</v>
      </c>
      <c r="P121" s="16"/>
      <c r="Q121" s="16">
        <v>-305</v>
      </c>
    </row>
    <row r="122" spans="1:17" x14ac:dyDescent="0.25">
      <c r="A122" s="15" t="s">
        <v>65</v>
      </c>
      <c r="B122" s="16"/>
      <c r="C122" s="14" t="s">
        <v>13</v>
      </c>
      <c r="D122" s="16"/>
      <c r="E122" s="16"/>
      <c r="F122" s="14" t="s">
        <v>32</v>
      </c>
      <c r="G122" s="16"/>
      <c r="H122" s="16">
        <v>-295</v>
      </c>
      <c r="J122" s="15" t="s">
        <v>61</v>
      </c>
      <c r="K122" s="16"/>
      <c r="L122" s="14" t="s">
        <v>13</v>
      </c>
      <c r="M122" s="16"/>
      <c r="N122" s="16"/>
      <c r="O122" s="14" t="s">
        <v>32</v>
      </c>
      <c r="P122" s="16"/>
      <c r="Q122" s="16">
        <v>-155</v>
      </c>
    </row>
    <row r="123" spans="1:17" x14ac:dyDescent="0.25">
      <c r="A123" s="13" t="s">
        <v>66</v>
      </c>
      <c r="B123" s="8"/>
      <c r="C123" s="14" t="s">
        <v>13</v>
      </c>
      <c r="D123" s="8"/>
      <c r="E123" s="8"/>
      <c r="F123" s="14" t="s">
        <v>13</v>
      </c>
      <c r="G123" s="8"/>
      <c r="H123" s="8">
        <f>SUM(H115:H122)</f>
        <v>-1950</v>
      </c>
      <c r="J123" s="15" t="s">
        <v>62</v>
      </c>
      <c r="K123" s="16"/>
      <c r="L123" s="14" t="s">
        <v>13</v>
      </c>
      <c r="M123" s="16"/>
      <c r="N123" s="16"/>
      <c r="O123" s="14" t="s">
        <v>32</v>
      </c>
      <c r="P123" s="16"/>
      <c r="Q123" s="16">
        <v>-250</v>
      </c>
    </row>
    <row r="124" spans="1:17" x14ac:dyDescent="0.25">
      <c r="A124" s="13" t="s">
        <v>67</v>
      </c>
      <c r="B124" s="8"/>
      <c r="C124" s="14" t="s">
        <v>13</v>
      </c>
      <c r="D124" s="8"/>
      <c r="E124" s="8"/>
      <c r="F124" s="14" t="s">
        <v>13</v>
      </c>
      <c r="G124" s="8"/>
      <c r="H124" s="8">
        <f>SUM(H113,H123)</f>
        <v>-17338.727500000001</v>
      </c>
      <c r="J124" s="15" t="s">
        <v>63</v>
      </c>
      <c r="K124" s="16"/>
      <c r="L124" s="14" t="s">
        <v>13</v>
      </c>
      <c r="M124" s="16"/>
      <c r="N124" s="16"/>
      <c r="O124" s="14" t="s">
        <v>32</v>
      </c>
      <c r="P124" s="16"/>
      <c r="Q124" s="16">
        <v>-195</v>
      </c>
    </row>
    <row r="125" spans="1:17" x14ac:dyDescent="0.25">
      <c r="A125" s="13" t="s">
        <v>68</v>
      </c>
      <c r="B125" s="8"/>
      <c r="C125" s="14" t="s">
        <v>13</v>
      </c>
      <c r="D125" s="8"/>
      <c r="E125" s="8"/>
      <c r="F125" s="14" t="s">
        <v>13</v>
      </c>
      <c r="G125" s="8"/>
      <c r="H125" s="8">
        <f>SUM(H102,H124)</f>
        <v>24215.344500000007</v>
      </c>
      <c r="J125" s="15" t="s">
        <v>64</v>
      </c>
      <c r="K125" s="16"/>
      <c r="L125" s="14" t="s">
        <v>13</v>
      </c>
      <c r="M125" s="16"/>
      <c r="N125" s="16"/>
      <c r="O125" s="14" t="s">
        <v>25</v>
      </c>
      <c r="P125" s="16"/>
      <c r="Q125" s="16">
        <v>-175</v>
      </c>
    </row>
    <row r="126" spans="1:17" x14ac:dyDescent="0.25">
      <c r="A126" s="15" t="s">
        <v>13</v>
      </c>
      <c r="B126" s="16"/>
      <c r="C126" s="14" t="s">
        <v>13</v>
      </c>
      <c r="D126" s="16"/>
      <c r="E126" s="16"/>
      <c r="F126" s="14" t="s">
        <v>13</v>
      </c>
      <c r="G126" s="16"/>
      <c r="H126" s="16"/>
      <c r="J126" s="15" t="s">
        <v>65</v>
      </c>
      <c r="K126" s="16"/>
      <c r="L126" s="14" t="s">
        <v>13</v>
      </c>
      <c r="M126" s="16"/>
      <c r="N126" s="16"/>
      <c r="O126" s="14" t="s">
        <v>32</v>
      </c>
      <c r="P126" s="16"/>
      <c r="Q126" s="16">
        <v>-350</v>
      </c>
    </row>
    <row r="127" spans="1:17" x14ac:dyDescent="0.25">
      <c r="A127" s="13" t="s">
        <v>69</v>
      </c>
      <c r="B127" s="8"/>
      <c r="C127" s="14" t="s">
        <v>13</v>
      </c>
      <c r="D127" s="8"/>
      <c r="E127" s="9">
        <v>0.95</v>
      </c>
      <c r="F127" s="14" t="s">
        <v>13</v>
      </c>
      <c r="G127" s="8"/>
      <c r="H127" s="8"/>
      <c r="J127" s="13" t="s">
        <v>66</v>
      </c>
      <c r="K127" s="8"/>
      <c r="L127" s="14" t="s">
        <v>13</v>
      </c>
      <c r="M127" s="8"/>
      <c r="N127" s="8"/>
      <c r="O127" s="14" t="s">
        <v>13</v>
      </c>
      <c r="P127" s="8"/>
      <c r="Q127" s="8">
        <f>SUM(Q118:Q126)</f>
        <v>-2010</v>
      </c>
    </row>
    <row r="128" spans="1:17" x14ac:dyDescent="0.25">
      <c r="J128" s="13" t="s">
        <v>67</v>
      </c>
      <c r="K128" s="8"/>
      <c r="L128" s="14" t="s">
        <v>13</v>
      </c>
      <c r="M128" s="8"/>
      <c r="N128" s="8"/>
      <c r="O128" s="14" t="s">
        <v>13</v>
      </c>
      <c r="P128" s="8"/>
      <c r="Q128" s="8">
        <f>SUM(Q116,Q127)</f>
        <v>-16935.224999999999</v>
      </c>
    </row>
    <row r="129" spans="1:17" x14ac:dyDescent="0.25">
      <c r="A129" s="12" t="s">
        <v>70</v>
      </c>
      <c r="J129" s="13" t="s">
        <v>68</v>
      </c>
      <c r="K129" s="8"/>
      <c r="L129" s="14" t="s">
        <v>13</v>
      </c>
      <c r="M129" s="8"/>
      <c r="N129" s="8"/>
      <c r="O129" s="14" t="s">
        <v>13</v>
      </c>
      <c r="P129" s="8"/>
      <c r="Q129" s="8">
        <f>SUM(Q105,Q128)</f>
        <v>22455.479500000001</v>
      </c>
    </row>
    <row r="130" spans="1:17" x14ac:dyDescent="0.25">
      <c r="A130" s="12" t="s">
        <v>71</v>
      </c>
      <c r="J130" s="15" t="s">
        <v>13</v>
      </c>
      <c r="K130" s="16"/>
      <c r="L130" s="14" t="s">
        <v>13</v>
      </c>
      <c r="M130" s="16"/>
      <c r="N130" s="16"/>
      <c r="O130" s="14" t="s">
        <v>13</v>
      </c>
      <c r="P130" s="16"/>
      <c r="Q130" s="16"/>
    </row>
    <row r="131" spans="1:17" x14ac:dyDescent="0.25">
      <c r="A131" s="12" t="s">
        <v>72</v>
      </c>
      <c r="J131" s="13" t="s">
        <v>69</v>
      </c>
      <c r="K131" s="8"/>
      <c r="L131" s="14" t="s">
        <v>13</v>
      </c>
      <c r="M131" s="8"/>
      <c r="N131" s="9">
        <v>0.97</v>
      </c>
      <c r="O131" s="14" t="s">
        <v>13</v>
      </c>
      <c r="P131" s="8"/>
      <c r="Q131" s="8"/>
    </row>
    <row r="132" spans="1:17" x14ac:dyDescent="0.25">
      <c r="A132" s="12" t="s">
        <v>73</v>
      </c>
    </row>
    <row r="134" spans="1:17" x14ac:dyDescent="0.25">
      <c r="A134" s="12" t="s">
        <v>74</v>
      </c>
    </row>
    <row r="135" spans="1:17" x14ac:dyDescent="0.25">
      <c r="J135" s="12" t="s">
        <v>74</v>
      </c>
    </row>
    <row r="136" spans="1:17" x14ac:dyDescent="0.25">
      <c r="A136" s="12" t="s">
        <v>79</v>
      </c>
    </row>
    <row r="137" spans="1:17" x14ac:dyDescent="0.25">
      <c r="A137" s="12" t="s">
        <v>80</v>
      </c>
      <c r="J137" s="12" t="s">
        <v>79</v>
      </c>
    </row>
    <row r="138" spans="1:17" x14ac:dyDescent="0.25">
      <c r="J138" s="12" t="s">
        <v>80</v>
      </c>
    </row>
    <row r="139" spans="1:17" x14ac:dyDescent="0.25">
      <c r="A139" s="12" t="s">
        <v>81</v>
      </c>
    </row>
    <row r="140" spans="1:17" x14ac:dyDescent="0.25">
      <c r="A140" s="12" t="s">
        <v>82</v>
      </c>
      <c r="J140" s="12" t="s">
        <v>81</v>
      </c>
    </row>
    <row r="141" spans="1:17" x14ac:dyDescent="0.25">
      <c r="J141" s="12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CD1D4-4F13-4847-88DE-6ED7CB12D2F8}">
  <dimension ref="A1:Q141"/>
  <sheetViews>
    <sheetView topLeftCell="B1" workbookViewId="0">
      <selection activeCell="S1" sqref="S1:AC1048576"/>
    </sheetView>
  </sheetViews>
  <sheetFormatPr defaultRowHeight="15" x14ac:dyDescent="0.25"/>
  <cols>
    <col min="1" max="1" width="30" customWidth="1"/>
    <col min="2" max="2" width="11" customWidth="1"/>
    <col min="3" max="3" width="5" customWidth="1"/>
    <col min="4" max="4" width="6" customWidth="1"/>
    <col min="5" max="5" width="11" customWidth="1"/>
    <col min="6" max="6" width="5" customWidth="1"/>
    <col min="7" max="7" width="6" customWidth="1"/>
    <col min="8" max="8" width="11" customWidth="1"/>
    <col min="10" max="10" width="30" customWidth="1"/>
    <col min="11" max="11" width="11" customWidth="1"/>
    <col min="12" max="12" width="5" customWidth="1"/>
    <col min="13" max="13" width="6" customWidth="1"/>
    <col min="14" max="14" width="11" customWidth="1"/>
    <col min="15" max="15" width="5" customWidth="1"/>
    <col min="16" max="16" width="6" customWidth="1"/>
    <col min="17" max="17" width="11" customWidth="1"/>
  </cols>
  <sheetData>
    <row r="1" spans="1:17" x14ac:dyDescent="0.25">
      <c r="A1" t="s">
        <v>0</v>
      </c>
      <c r="J1" t="s">
        <v>0</v>
      </c>
    </row>
    <row r="2" spans="1:17" x14ac:dyDescent="0.25">
      <c r="A2" s="12" t="s">
        <v>1</v>
      </c>
      <c r="B2" s="12" t="s">
        <v>2</v>
      </c>
      <c r="J2" s="12" t="s">
        <v>1</v>
      </c>
      <c r="K2" s="12" t="s">
        <v>2</v>
      </c>
    </row>
    <row r="3" spans="1:17" x14ac:dyDescent="0.25">
      <c r="A3" s="12" t="s">
        <v>3</v>
      </c>
      <c r="B3" s="12" t="s">
        <v>4</v>
      </c>
      <c r="J3" s="12" t="s">
        <v>3</v>
      </c>
      <c r="K3" s="12" t="s">
        <v>83</v>
      </c>
    </row>
    <row r="4" spans="1:17" x14ac:dyDescent="0.25">
      <c r="A4" s="12" t="s">
        <v>5</v>
      </c>
      <c r="B4" s="12" t="s">
        <v>6</v>
      </c>
      <c r="J4" s="12" t="s">
        <v>5</v>
      </c>
      <c r="K4" s="12" t="s">
        <v>6</v>
      </c>
    </row>
    <row r="5" spans="1:17" x14ac:dyDescent="0.25">
      <c r="A5" s="12" t="s">
        <v>7</v>
      </c>
      <c r="B5" s="12" t="s">
        <v>89</v>
      </c>
      <c r="J5" s="12" t="s">
        <v>7</v>
      </c>
      <c r="K5" s="12" t="s">
        <v>89</v>
      </c>
    </row>
    <row r="6" spans="1:17" x14ac:dyDescent="0.25">
      <c r="A6" s="12" t="s">
        <v>9</v>
      </c>
      <c r="B6" s="12" t="s">
        <v>87</v>
      </c>
      <c r="J6" s="12" t="s">
        <v>9</v>
      </c>
      <c r="K6" s="12" t="s">
        <v>87</v>
      </c>
    </row>
    <row r="8" spans="1:17" x14ac:dyDescent="0.25">
      <c r="A8" s="5" t="s">
        <v>11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13</v>
      </c>
      <c r="G8" s="6" t="s">
        <v>16</v>
      </c>
      <c r="H8" s="6" t="s">
        <v>17</v>
      </c>
      <c r="J8" s="5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13</v>
      </c>
      <c r="P8" s="6" t="s">
        <v>16</v>
      </c>
      <c r="Q8" s="6" t="s">
        <v>17</v>
      </c>
    </row>
    <row r="9" spans="1:17" x14ac:dyDescent="0.25">
      <c r="A9" s="13" t="s">
        <v>18</v>
      </c>
      <c r="B9" s="8"/>
      <c r="C9" s="14" t="s">
        <v>13</v>
      </c>
      <c r="D9" s="8"/>
      <c r="E9" s="8"/>
      <c r="F9" s="14" t="s">
        <v>13</v>
      </c>
      <c r="G9" s="8"/>
      <c r="H9" s="8"/>
      <c r="J9" s="13" t="s">
        <v>18</v>
      </c>
      <c r="K9" s="8"/>
      <c r="L9" s="14" t="s">
        <v>13</v>
      </c>
      <c r="M9" s="8"/>
      <c r="N9" s="8"/>
      <c r="O9" s="14" t="s">
        <v>13</v>
      </c>
      <c r="P9" s="8"/>
      <c r="Q9" s="8"/>
    </row>
    <row r="10" spans="1:17" x14ac:dyDescent="0.25">
      <c r="A10" s="15" t="s">
        <v>19</v>
      </c>
      <c r="B10" s="16"/>
      <c r="C10" s="14" t="s">
        <v>13</v>
      </c>
      <c r="D10" s="16"/>
      <c r="E10" s="16">
        <v>10750</v>
      </c>
      <c r="F10" s="14" t="s">
        <v>13</v>
      </c>
      <c r="G10" s="16"/>
      <c r="H10" s="16"/>
      <c r="J10" s="15" t="s">
        <v>19</v>
      </c>
      <c r="K10" s="16"/>
      <c r="L10" s="14" t="s">
        <v>13</v>
      </c>
      <c r="M10" s="16"/>
      <c r="N10" s="16">
        <v>10750</v>
      </c>
      <c r="O10" s="14" t="s">
        <v>13</v>
      </c>
      <c r="P10" s="16"/>
      <c r="Q10" s="16"/>
    </row>
    <row r="11" spans="1:17" x14ac:dyDescent="0.25">
      <c r="A11" s="15" t="s">
        <v>20</v>
      </c>
      <c r="B11" s="16"/>
      <c r="C11" s="14" t="s">
        <v>13</v>
      </c>
      <c r="D11" s="16"/>
      <c r="E11" s="16">
        <v>10200</v>
      </c>
      <c r="F11" s="14" t="s">
        <v>13</v>
      </c>
      <c r="G11" s="16"/>
      <c r="H11" s="16"/>
      <c r="J11" s="15" t="s">
        <v>20</v>
      </c>
      <c r="K11" s="16"/>
      <c r="L11" s="14" t="s">
        <v>13</v>
      </c>
      <c r="M11" s="16"/>
      <c r="N11" s="16">
        <v>10200</v>
      </c>
      <c r="O11" s="14" t="s">
        <v>13</v>
      </c>
      <c r="P11" s="16"/>
      <c r="Q11" s="16"/>
    </row>
    <row r="12" spans="1:17" x14ac:dyDescent="0.25">
      <c r="A12" s="15" t="s">
        <v>13</v>
      </c>
      <c r="B12" s="16"/>
      <c r="C12" s="14" t="s">
        <v>13</v>
      </c>
      <c r="D12" s="16"/>
      <c r="E12" s="16"/>
      <c r="F12" s="14" t="s">
        <v>13</v>
      </c>
      <c r="G12" s="16"/>
      <c r="H12" s="16"/>
      <c r="J12" s="15" t="s">
        <v>13</v>
      </c>
      <c r="K12" s="16"/>
      <c r="L12" s="14" t="s">
        <v>13</v>
      </c>
      <c r="M12" s="16"/>
      <c r="N12" s="16"/>
      <c r="O12" s="14" t="s">
        <v>13</v>
      </c>
      <c r="P12" s="16"/>
      <c r="Q12" s="16"/>
    </row>
    <row r="13" spans="1:17" x14ac:dyDescent="0.25">
      <c r="A13" s="15" t="s">
        <v>21</v>
      </c>
      <c r="B13" s="16"/>
      <c r="C13" s="14" t="s">
        <v>13</v>
      </c>
      <c r="D13" s="16"/>
      <c r="E13" s="17">
        <v>4.2</v>
      </c>
      <c r="F13" s="14" t="s">
        <v>13</v>
      </c>
      <c r="G13" s="17"/>
      <c r="H13" s="16"/>
      <c r="J13" s="15" t="s">
        <v>21</v>
      </c>
      <c r="K13" s="16"/>
      <c r="L13" s="14" t="s">
        <v>13</v>
      </c>
      <c r="M13" s="16"/>
      <c r="N13" s="17">
        <v>4.2</v>
      </c>
      <c r="O13" s="14" t="s">
        <v>13</v>
      </c>
      <c r="P13" s="17"/>
      <c r="Q13" s="16"/>
    </row>
    <row r="14" spans="1:17" x14ac:dyDescent="0.25">
      <c r="A14" s="15" t="s">
        <v>22</v>
      </c>
      <c r="B14" s="16"/>
      <c r="C14" s="14" t="s">
        <v>13</v>
      </c>
      <c r="D14" s="16"/>
      <c r="E14" s="17">
        <v>3.4</v>
      </c>
      <c r="F14" s="14" t="s">
        <v>13</v>
      </c>
      <c r="G14" s="17"/>
      <c r="H14" s="16"/>
      <c r="J14" s="15" t="s">
        <v>22</v>
      </c>
      <c r="K14" s="16"/>
      <c r="L14" s="14" t="s">
        <v>13</v>
      </c>
      <c r="M14" s="16"/>
      <c r="N14" s="17">
        <v>3.4</v>
      </c>
      <c r="O14" s="14" t="s">
        <v>13</v>
      </c>
      <c r="P14" s="17"/>
      <c r="Q14" s="16"/>
    </row>
    <row r="15" spans="1:17" x14ac:dyDescent="0.25">
      <c r="A15" s="15" t="s">
        <v>13</v>
      </c>
      <c r="B15" s="16"/>
      <c r="C15" s="14" t="s">
        <v>13</v>
      </c>
      <c r="D15" s="16"/>
      <c r="E15" s="16"/>
      <c r="F15" s="14" t="s">
        <v>13</v>
      </c>
      <c r="G15" s="16"/>
      <c r="H15" s="16"/>
      <c r="J15" s="15" t="s">
        <v>13</v>
      </c>
      <c r="K15" s="16"/>
      <c r="L15" s="14" t="s">
        <v>13</v>
      </c>
      <c r="M15" s="16"/>
      <c r="N15" s="16"/>
      <c r="O15" s="14" t="s">
        <v>13</v>
      </c>
      <c r="P15" s="16"/>
      <c r="Q15" s="16"/>
    </row>
    <row r="16" spans="1:17" x14ac:dyDescent="0.25">
      <c r="A16" s="15" t="s">
        <v>23</v>
      </c>
      <c r="B16" s="16"/>
      <c r="C16" s="14" t="s">
        <v>24</v>
      </c>
      <c r="D16" s="16"/>
      <c r="E16" s="16">
        <v>10200</v>
      </c>
      <c r="F16" s="14" t="s">
        <v>25</v>
      </c>
      <c r="G16" s="17">
        <v>3.4725350000000001</v>
      </c>
      <c r="H16" s="16">
        <f t="shared" ref="H16:H23" si="0">E16*G16</f>
        <v>35419.857000000004</v>
      </c>
      <c r="J16" s="15" t="s">
        <v>23</v>
      </c>
      <c r="K16" s="16"/>
      <c r="L16" s="14" t="s">
        <v>24</v>
      </c>
      <c r="M16" s="16"/>
      <c r="N16" s="16">
        <v>10200</v>
      </c>
      <c r="O16" s="14" t="s">
        <v>25</v>
      </c>
      <c r="P16" s="17">
        <v>3.2911299999999999</v>
      </c>
      <c r="Q16" s="16">
        <f t="shared" ref="Q16:Q23" si="1">N16*P16</f>
        <v>33569.525999999998</v>
      </c>
    </row>
    <row r="17" spans="1:17" x14ac:dyDescent="0.25">
      <c r="A17" s="15" t="s">
        <v>26</v>
      </c>
      <c r="B17" s="16"/>
      <c r="C17" s="14" t="s">
        <v>24</v>
      </c>
      <c r="D17" s="16"/>
      <c r="E17" s="16">
        <v>10200</v>
      </c>
      <c r="F17" s="14" t="s">
        <v>25</v>
      </c>
      <c r="G17" s="17">
        <v>0.1111225</v>
      </c>
      <c r="H17" s="16">
        <f t="shared" si="0"/>
        <v>1133.4494999999999</v>
      </c>
      <c r="J17" s="15" t="s">
        <v>26</v>
      </c>
      <c r="K17" s="16"/>
      <c r="L17" s="14" t="s">
        <v>24</v>
      </c>
      <c r="M17" s="16"/>
      <c r="N17" s="16">
        <v>10200</v>
      </c>
      <c r="O17" s="14" t="s">
        <v>25</v>
      </c>
      <c r="P17" s="17">
        <v>0.10531749999999999</v>
      </c>
      <c r="Q17" s="16">
        <f t="shared" si="1"/>
        <v>1074.2384999999999</v>
      </c>
    </row>
    <row r="18" spans="1:17" x14ac:dyDescent="0.25">
      <c r="A18" s="15" t="s">
        <v>27</v>
      </c>
      <c r="B18" s="16"/>
      <c r="C18" s="14" t="s">
        <v>13</v>
      </c>
      <c r="D18" s="16"/>
      <c r="E18" s="16">
        <v>10200</v>
      </c>
      <c r="F18" s="14" t="s">
        <v>25</v>
      </c>
      <c r="G18" s="17">
        <v>5.0000000000000001E-3</v>
      </c>
      <c r="H18" s="16">
        <f t="shared" si="0"/>
        <v>51</v>
      </c>
      <c r="J18" s="15" t="s">
        <v>27</v>
      </c>
      <c r="K18" s="16"/>
      <c r="L18" s="14" t="s">
        <v>13</v>
      </c>
      <c r="M18" s="16"/>
      <c r="N18" s="16">
        <v>10200</v>
      </c>
      <c r="O18" s="14" t="s">
        <v>25</v>
      </c>
      <c r="P18" s="17">
        <v>5.0000000000000001E-3</v>
      </c>
      <c r="Q18" s="16">
        <f t="shared" si="1"/>
        <v>51</v>
      </c>
    </row>
    <row r="19" spans="1:17" x14ac:dyDescent="0.25">
      <c r="A19" s="15" t="s">
        <v>28</v>
      </c>
      <c r="B19" s="16"/>
      <c r="C19" s="14" t="s">
        <v>13</v>
      </c>
      <c r="D19" s="16"/>
      <c r="E19" s="16">
        <v>10200</v>
      </c>
      <c r="F19" s="14" t="s">
        <v>25</v>
      </c>
      <c r="G19" s="17">
        <v>0.17627499999999999</v>
      </c>
      <c r="H19" s="16">
        <f t="shared" si="0"/>
        <v>1798.0049999999999</v>
      </c>
      <c r="J19" s="15" t="s">
        <v>28</v>
      </c>
      <c r="K19" s="16"/>
      <c r="L19" s="14" t="s">
        <v>13</v>
      </c>
      <c r="M19" s="16"/>
      <c r="N19" s="16">
        <v>10200</v>
      </c>
      <c r="O19" s="14" t="s">
        <v>25</v>
      </c>
      <c r="P19" s="17">
        <v>0.1825</v>
      </c>
      <c r="Q19" s="16">
        <f t="shared" si="1"/>
        <v>1861.5</v>
      </c>
    </row>
    <row r="20" spans="1:17" x14ac:dyDescent="0.25">
      <c r="A20" s="15" t="s">
        <v>29</v>
      </c>
      <c r="B20" s="16"/>
      <c r="C20" s="14" t="s">
        <v>13</v>
      </c>
      <c r="D20" s="16"/>
      <c r="E20" s="16">
        <v>10200</v>
      </c>
      <c r="F20" s="14" t="s">
        <v>25</v>
      </c>
      <c r="G20" s="17">
        <v>7.46E-2</v>
      </c>
      <c r="H20" s="16">
        <f t="shared" si="0"/>
        <v>760.92</v>
      </c>
      <c r="J20" s="15" t="s">
        <v>29</v>
      </c>
      <c r="K20" s="16"/>
      <c r="L20" s="14" t="s">
        <v>13</v>
      </c>
      <c r="M20" s="16"/>
      <c r="N20" s="16">
        <v>10200</v>
      </c>
      <c r="O20" s="14" t="s">
        <v>25</v>
      </c>
      <c r="P20" s="17">
        <v>7.46E-2</v>
      </c>
      <c r="Q20" s="16">
        <f t="shared" si="1"/>
        <v>760.92</v>
      </c>
    </row>
    <row r="21" spans="1:17" x14ac:dyDescent="0.25">
      <c r="A21" s="15" t="s">
        <v>30</v>
      </c>
      <c r="B21" s="16"/>
      <c r="C21" s="14" t="s">
        <v>13</v>
      </c>
      <c r="D21" s="16"/>
      <c r="E21" s="16">
        <v>-10200</v>
      </c>
      <c r="F21" s="14" t="s">
        <v>25</v>
      </c>
      <c r="G21" s="17">
        <v>0.01</v>
      </c>
      <c r="H21" s="16">
        <f t="shared" si="0"/>
        <v>-102</v>
      </c>
      <c r="J21" s="15" t="s">
        <v>30</v>
      </c>
      <c r="K21" s="16"/>
      <c r="L21" s="14" t="s">
        <v>13</v>
      </c>
      <c r="M21" s="16"/>
      <c r="N21" s="16">
        <v>-10200</v>
      </c>
      <c r="O21" s="14" t="s">
        <v>25</v>
      </c>
      <c r="P21" s="17">
        <v>0.01</v>
      </c>
      <c r="Q21" s="16">
        <f t="shared" si="1"/>
        <v>-102</v>
      </c>
    </row>
    <row r="22" spans="1:17" x14ac:dyDescent="0.25">
      <c r="A22" s="15" t="s">
        <v>31</v>
      </c>
      <c r="B22" s="16"/>
      <c r="C22" s="14" t="s">
        <v>13</v>
      </c>
      <c r="D22" s="16"/>
      <c r="E22" s="16">
        <v>10200</v>
      </c>
      <c r="F22" s="14" t="s">
        <v>32</v>
      </c>
      <c r="G22" s="17">
        <v>0.1368</v>
      </c>
      <c r="H22" s="16">
        <f t="shared" si="0"/>
        <v>1395.3600000000001</v>
      </c>
      <c r="J22" s="15" t="s">
        <v>31</v>
      </c>
      <c r="K22" s="16"/>
      <c r="L22" s="14" t="s">
        <v>13</v>
      </c>
      <c r="M22" s="16"/>
      <c r="N22" s="16">
        <v>10200</v>
      </c>
      <c r="O22" s="14" t="s">
        <v>32</v>
      </c>
      <c r="P22" s="17">
        <v>0.1368</v>
      </c>
      <c r="Q22" s="16">
        <f t="shared" si="1"/>
        <v>1395.3600000000001</v>
      </c>
    </row>
    <row r="23" spans="1:17" x14ac:dyDescent="0.25">
      <c r="A23" s="15" t="s">
        <v>33</v>
      </c>
      <c r="B23" s="16"/>
      <c r="C23" s="14" t="s">
        <v>24</v>
      </c>
      <c r="D23" s="16"/>
      <c r="E23" s="16">
        <v>182</v>
      </c>
      <c r="F23" s="14" t="s">
        <v>25</v>
      </c>
      <c r="G23" s="17">
        <v>3.13</v>
      </c>
      <c r="H23" s="16">
        <f t="shared" si="0"/>
        <v>569.66</v>
      </c>
      <c r="J23" s="15" t="s">
        <v>33</v>
      </c>
      <c r="K23" s="16"/>
      <c r="L23" s="14" t="s">
        <v>24</v>
      </c>
      <c r="M23" s="16"/>
      <c r="N23" s="16">
        <v>168</v>
      </c>
      <c r="O23" s="14" t="s">
        <v>25</v>
      </c>
      <c r="P23" s="17">
        <v>3.02</v>
      </c>
      <c r="Q23" s="16">
        <f t="shared" si="1"/>
        <v>507.36</v>
      </c>
    </row>
    <row r="24" spans="1:17" x14ac:dyDescent="0.25">
      <c r="A24" s="13" t="s">
        <v>34</v>
      </c>
      <c r="B24" s="8"/>
      <c r="C24" s="14" t="s">
        <v>13</v>
      </c>
      <c r="D24" s="8"/>
      <c r="E24" s="8"/>
      <c r="F24" s="14" t="s">
        <v>13</v>
      </c>
      <c r="G24" s="8"/>
      <c r="H24" s="8">
        <f>SUM(H16:H23)</f>
        <v>41026.251500000006</v>
      </c>
      <c r="J24" s="13" t="s">
        <v>34</v>
      </c>
      <c r="K24" s="8"/>
      <c r="L24" s="14" t="s">
        <v>13</v>
      </c>
      <c r="M24" s="8"/>
      <c r="N24" s="8"/>
      <c r="O24" s="14" t="s">
        <v>13</v>
      </c>
      <c r="P24" s="8"/>
      <c r="Q24" s="8">
        <f>SUM(Q16:Q23)</f>
        <v>39117.904499999997</v>
      </c>
    </row>
    <row r="25" spans="1:17" x14ac:dyDescent="0.25">
      <c r="A25" s="13" t="s">
        <v>35</v>
      </c>
      <c r="B25" s="8"/>
      <c r="C25" s="14" t="s">
        <v>13</v>
      </c>
      <c r="D25" s="8"/>
      <c r="E25" s="8"/>
      <c r="F25" s="14" t="s">
        <v>13</v>
      </c>
      <c r="G25" s="8"/>
      <c r="H25" s="8"/>
      <c r="J25" s="13" t="s">
        <v>35</v>
      </c>
      <c r="K25" s="8"/>
      <c r="L25" s="14" t="s">
        <v>13</v>
      </c>
      <c r="M25" s="8"/>
      <c r="N25" s="8"/>
      <c r="O25" s="14" t="s">
        <v>13</v>
      </c>
      <c r="P25" s="8"/>
      <c r="Q25" s="8"/>
    </row>
    <row r="26" spans="1:17" x14ac:dyDescent="0.25">
      <c r="A26" s="15" t="s">
        <v>36</v>
      </c>
      <c r="B26" s="18">
        <v>117.6</v>
      </c>
      <c r="C26" s="14" t="s">
        <v>25</v>
      </c>
      <c r="D26" s="18">
        <f>H26/B26</f>
        <v>34.351428571428571</v>
      </c>
      <c r="E26" s="17">
        <v>0.42</v>
      </c>
      <c r="F26" s="14" t="s">
        <v>37</v>
      </c>
      <c r="G26" s="16">
        <v>9618.4</v>
      </c>
      <c r="H26" s="16">
        <f>E26*G26</f>
        <v>4039.7279999999996</v>
      </c>
      <c r="J26" s="15" t="s">
        <v>36</v>
      </c>
      <c r="K26" s="18">
        <v>117.6</v>
      </c>
      <c r="L26" s="14" t="s">
        <v>25</v>
      </c>
      <c r="M26" s="18">
        <f>Q26/K26</f>
        <v>30.857142857142858</v>
      </c>
      <c r="N26" s="17">
        <v>0.42</v>
      </c>
      <c r="O26" s="14" t="s">
        <v>37</v>
      </c>
      <c r="P26" s="16">
        <v>8640</v>
      </c>
      <c r="Q26" s="16">
        <f>N26*P26</f>
        <v>3628.7999999999997</v>
      </c>
    </row>
    <row r="27" spans="1:17" x14ac:dyDescent="0.25">
      <c r="A27" s="15" t="s">
        <v>38</v>
      </c>
      <c r="B27" s="18">
        <v>11.5</v>
      </c>
      <c r="C27" s="14" t="s">
        <v>25</v>
      </c>
      <c r="D27" s="18">
        <f>H27/B27</f>
        <v>30.5</v>
      </c>
      <c r="E27" s="17">
        <v>0.05</v>
      </c>
      <c r="F27" s="14" t="s">
        <v>37</v>
      </c>
      <c r="G27" s="16">
        <v>7015</v>
      </c>
      <c r="H27" s="16">
        <f>E27*G27</f>
        <v>350.75</v>
      </c>
      <c r="J27" s="15" t="s">
        <v>38</v>
      </c>
      <c r="K27" s="18">
        <v>11.5</v>
      </c>
      <c r="L27" s="14" t="s">
        <v>25</v>
      </c>
      <c r="M27" s="18">
        <f>Q27/K27</f>
        <v>27.300000000000004</v>
      </c>
      <c r="N27" s="17">
        <v>0.05</v>
      </c>
      <c r="O27" s="14" t="s">
        <v>37</v>
      </c>
      <c r="P27" s="16">
        <v>6279</v>
      </c>
      <c r="Q27" s="16">
        <f>N27*P27</f>
        <v>313.95000000000005</v>
      </c>
    </row>
    <row r="28" spans="1:17" x14ac:dyDescent="0.25">
      <c r="A28" s="15" t="s">
        <v>39</v>
      </c>
      <c r="B28" s="16"/>
      <c r="C28" s="14" t="s">
        <v>25</v>
      </c>
      <c r="D28" s="16"/>
      <c r="E28" s="17">
        <v>0.53</v>
      </c>
      <c r="F28" s="14" t="s">
        <v>37</v>
      </c>
      <c r="G28" s="16">
        <v>625.5</v>
      </c>
      <c r="H28" s="16">
        <f>E28*G28</f>
        <v>331.51500000000004</v>
      </c>
      <c r="J28" s="15" t="s">
        <v>39</v>
      </c>
      <c r="K28" s="16"/>
      <c r="L28" s="14" t="s">
        <v>25</v>
      </c>
      <c r="M28" s="16"/>
      <c r="N28" s="17">
        <v>0.53</v>
      </c>
      <c r="O28" s="14" t="s">
        <v>37</v>
      </c>
      <c r="P28" s="16">
        <v>650</v>
      </c>
      <c r="Q28" s="16">
        <f>N28*P28</f>
        <v>344.5</v>
      </c>
    </row>
    <row r="29" spans="1:17" x14ac:dyDescent="0.25">
      <c r="A29" s="15" t="s">
        <v>40</v>
      </c>
      <c r="B29" s="18">
        <v>11.5</v>
      </c>
      <c r="C29" s="14" t="s">
        <v>13</v>
      </c>
      <c r="D29" s="18">
        <f>H29/B29</f>
        <v>3.9130434782608696</v>
      </c>
      <c r="E29" s="17">
        <v>0.05</v>
      </c>
      <c r="F29" s="14" t="s">
        <v>37</v>
      </c>
      <c r="G29" s="16">
        <v>900</v>
      </c>
      <c r="H29" s="16">
        <f>E29*G29</f>
        <v>45</v>
      </c>
      <c r="J29" s="15" t="s">
        <v>40</v>
      </c>
      <c r="K29" s="18">
        <v>11.5</v>
      </c>
      <c r="L29" s="14" t="s">
        <v>13</v>
      </c>
      <c r="M29" s="18">
        <f>Q29/K29</f>
        <v>3.9130434782608696</v>
      </c>
      <c r="N29" s="17">
        <v>0.05</v>
      </c>
      <c r="O29" s="14" t="s">
        <v>37</v>
      </c>
      <c r="P29" s="16">
        <v>900</v>
      </c>
      <c r="Q29" s="16">
        <f>N29*P29</f>
        <v>45</v>
      </c>
    </row>
    <row r="30" spans="1:17" x14ac:dyDescent="0.25">
      <c r="A30" s="15" t="s">
        <v>13</v>
      </c>
      <c r="B30" s="16"/>
      <c r="C30" s="14" t="s">
        <v>13</v>
      </c>
      <c r="D30" s="16"/>
      <c r="E30" s="16"/>
      <c r="F30" s="14" t="s">
        <v>13</v>
      </c>
      <c r="G30" s="16"/>
      <c r="H30" s="16"/>
      <c r="J30" s="15" t="s">
        <v>84</v>
      </c>
      <c r="K30" s="16"/>
      <c r="L30" s="14" t="s">
        <v>13</v>
      </c>
      <c r="M30" s="16"/>
      <c r="N30" s="16"/>
      <c r="O30" s="14" t="s">
        <v>37</v>
      </c>
      <c r="P30" s="16"/>
      <c r="Q30" s="16">
        <v>135</v>
      </c>
    </row>
    <row r="31" spans="1:17" x14ac:dyDescent="0.25">
      <c r="A31" s="15" t="s">
        <v>41</v>
      </c>
      <c r="B31" s="16"/>
      <c r="C31" s="14" t="s">
        <v>13</v>
      </c>
      <c r="D31" s="16"/>
      <c r="E31" s="16"/>
      <c r="F31" s="14" t="s">
        <v>13</v>
      </c>
      <c r="G31" s="16"/>
      <c r="H31" s="16"/>
      <c r="J31" s="15" t="s">
        <v>13</v>
      </c>
      <c r="K31" s="16"/>
      <c r="L31" s="14" t="s">
        <v>13</v>
      </c>
      <c r="M31" s="16"/>
      <c r="N31" s="16"/>
      <c r="O31" s="14" t="s">
        <v>13</v>
      </c>
      <c r="P31" s="16"/>
      <c r="Q31" s="16"/>
    </row>
    <row r="32" spans="1:17" x14ac:dyDescent="0.25">
      <c r="A32" s="15" t="s">
        <v>13</v>
      </c>
      <c r="B32" s="16"/>
      <c r="C32" s="14" t="s">
        <v>13</v>
      </c>
      <c r="D32" s="16"/>
      <c r="E32" s="16"/>
      <c r="F32" s="14" t="s">
        <v>13</v>
      </c>
      <c r="G32" s="16"/>
      <c r="H32" s="16"/>
      <c r="J32" s="15" t="s">
        <v>41</v>
      </c>
      <c r="K32" s="16"/>
      <c r="L32" s="14" t="s">
        <v>13</v>
      </c>
      <c r="M32" s="16"/>
      <c r="N32" s="16"/>
      <c r="O32" s="14" t="s">
        <v>13</v>
      </c>
      <c r="P32" s="16"/>
      <c r="Q32" s="16"/>
    </row>
    <row r="33" spans="1:17" x14ac:dyDescent="0.25">
      <c r="A33" s="13" t="s">
        <v>42</v>
      </c>
      <c r="B33" s="8"/>
      <c r="C33" s="14" t="s">
        <v>13</v>
      </c>
      <c r="D33" s="8"/>
      <c r="E33" s="8"/>
      <c r="F33" s="14" t="s">
        <v>13</v>
      </c>
      <c r="G33" s="8"/>
      <c r="H33" s="8">
        <f>SUM(H24:H32)</f>
        <v>45793.244500000008</v>
      </c>
      <c r="J33" s="15" t="s">
        <v>13</v>
      </c>
      <c r="K33" s="16"/>
      <c r="L33" s="14" t="s">
        <v>13</v>
      </c>
      <c r="M33" s="16"/>
      <c r="N33" s="16"/>
      <c r="O33" s="14" t="s">
        <v>13</v>
      </c>
      <c r="P33" s="16"/>
      <c r="Q33" s="16"/>
    </row>
    <row r="34" spans="1:17" x14ac:dyDescent="0.25">
      <c r="A34" s="15" t="s">
        <v>13</v>
      </c>
      <c r="B34" s="16"/>
      <c r="C34" s="14" t="s">
        <v>13</v>
      </c>
      <c r="D34" s="16"/>
      <c r="E34" s="16"/>
      <c r="F34" s="14" t="s">
        <v>13</v>
      </c>
      <c r="G34" s="16"/>
      <c r="H34" s="16"/>
      <c r="J34" s="13" t="s">
        <v>42</v>
      </c>
      <c r="K34" s="8"/>
      <c r="L34" s="14" t="s">
        <v>13</v>
      </c>
      <c r="M34" s="8"/>
      <c r="N34" s="8"/>
      <c r="O34" s="14" t="s">
        <v>13</v>
      </c>
      <c r="P34" s="8"/>
      <c r="Q34" s="8">
        <f>SUM(Q24:Q33)</f>
        <v>43585.154499999997</v>
      </c>
    </row>
    <row r="35" spans="1:17" x14ac:dyDescent="0.25">
      <c r="A35" s="13" t="s">
        <v>43</v>
      </c>
      <c r="B35" s="8"/>
      <c r="C35" s="14" t="s">
        <v>13</v>
      </c>
      <c r="D35" s="8"/>
      <c r="E35" s="8"/>
      <c r="F35" s="14" t="s">
        <v>13</v>
      </c>
      <c r="G35" s="8"/>
      <c r="H35" s="8"/>
      <c r="J35" s="15" t="s">
        <v>13</v>
      </c>
      <c r="K35" s="16"/>
      <c r="L35" s="14" t="s">
        <v>13</v>
      </c>
      <c r="M35" s="16"/>
      <c r="N35" s="16"/>
      <c r="O35" s="14" t="s">
        <v>13</v>
      </c>
      <c r="P35" s="16"/>
      <c r="Q35" s="16"/>
    </row>
    <row r="36" spans="1:17" x14ac:dyDescent="0.25">
      <c r="A36" s="15" t="s">
        <v>44</v>
      </c>
      <c r="B36" s="16"/>
      <c r="C36" s="14" t="s">
        <v>24</v>
      </c>
      <c r="D36" s="16"/>
      <c r="E36" s="16">
        <v>-716</v>
      </c>
      <c r="F36" s="14" t="s">
        <v>25</v>
      </c>
      <c r="G36" s="17">
        <v>2.58</v>
      </c>
      <c r="H36" s="16">
        <f t="shared" ref="H36:H41" si="2">E36*G36</f>
        <v>-1847.28</v>
      </c>
      <c r="J36" s="13" t="s">
        <v>43</v>
      </c>
      <c r="K36" s="8"/>
      <c r="L36" s="14" t="s">
        <v>13</v>
      </c>
      <c r="M36" s="8"/>
      <c r="N36" s="8"/>
      <c r="O36" s="14" t="s">
        <v>13</v>
      </c>
      <c r="P36" s="8"/>
      <c r="Q36" s="8"/>
    </row>
    <row r="37" spans="1:17" x14ac:dyDescent="0.25">
      <c r="A37" s="15" t="s">
        <v>45</v>
      </c>
      <c r="B37" s="16"/>
      <c r="C37" s="14" t="s">
        <v>24</v>
      </c>
      <c r="D37" s="16"/>
      <c r="E37" s="16">
        <v>-179</v>
      </c>
      <c r="F37" s="14" t="s">
        <v>25</v>
      </c>
      <c r="G37" s="17">
        <v>4.7424999999999997</v>
      </c>
      <c r="H37" s="16">
        <f t="shared" si="2"/>
        <v>-848.90749999999991</v>
      </c>
      <c r="J37" s="15" t="s">
        <v>44</v>
      </c>
      <c r="K37" s="16"/>
      <c r="L37" s="14" t="s">
        <v>24</v>
      </c>
      <c r="M37" s="16"/>
      <c r="N37" s="16">
        <v>-709</v>
      </c>
      <c r="O37" s="14" t="s">
        <v>25</v>
      </c>
      <c r="P37" s="17">
        <v>2.6850000000000001</v>
      </c>
      <c r="Q37" s="16">
        <f t="shared" ref="Q37:Q42" si="3">N37*P37</f>
        <v>-1903.665</v>
      </c>
    </row>
    <row r="38" spans="1:17" x14ac:dyDescent="0.25">
      <c r="A38" s="15" t="s">
        <v>46</v>
      </c>
      <c r="B38" s="16"/>
      <c r="C38" s="14" t="s">
        <v>24</v>
      </c>
      <c r="D38" s="16"/>
      <c r="E38" s="16">
        <v>-1483</v>
      </c>
      <c r="F38" s="14" t="s">
        <v>25</v>
      </c>
      <c r="G38" s="17">
        <v>2.5874999999999999</v>
      </c>
      <c r="H38" s="16">
        <f t="shared" si="2"/>
        <v>-3837.2624999999998</v>
      </c>
      <c r="J38" s="15" t="s">
        <v>46</v>
      </c>
      <c r="K38" s="16"/>
      <c r="L38" s="14" t="s">
        <v>24</v>
      </c>
      <c r="M38" s="16"/>
      <c r="N38" s="16">
        <v>-1264</v>
      </c>
      <c r="O38" s="14" t="s">
        <v>25</v>
      </c>
      <c r="P38" s="17">
        <v>2.8050000000000002</v>
      </c>
      <c r="Q38" s="16">
        <f t="shared" si="3"/>
        <v>-3545.52</v>
      </c>
    </row>
    <row r="39" spans="1:17" x14ac:dyDescent="0.25">
      <c r="A39" s="15" t="s">
        <v>47</v>
      </c>
      <c r="B39" s="16"/>
      <c r="C39" s="14" t="s">
        <v>24</v>
      </c>
      <c r="D39" s="16"/>
      <c r="E39" s="16">
        <v>-2137</v>
      </c>
      <c r="F39" s="14" t="s">
        <v>25</v>
      </c>
      <c r="G39" s="17">
        <v>2.2650000000000001</v>
      </c>
      <c r="H39" s="16">
        <f t="shared" si="2"/>
        <v>-4840.3050000000003</v>
      </c>
      <c r="J39" s="15" t="s">
        <v>85</v>
      </c>
      <c r="K39" s="16"/>
      <c r="L39" s="14" t="s">
        <v>24</v>
      </c>
      <c r="M39" s="16"/>
      <c r="N39" s="16">
        <v>-113</v>
      </c>
      <c r="O39" s="14" t="s">
        <v>25</v>
      </c>
      <c r="P39" s="17">
        <v>2.54</v>
      </c>
      <c r="Q39" s="16">
        <f t="shared" si="3"/>
        <v>-287.02</v>
      </c>
    </row>
    <row r="40" spans="1:17" x14ac:dyDescent="0.25">
      <c r="A40" s="15" t="s">
        <v>48</v>
      </c>
      <c r="B40" s="16"/>
      <c r="C40" s="14" t="s">
        <v>24</v>
      </c>
      <c r="D40" s="16"/>
      <c r="E40" s="16">
        <v>-55</v>
      </c>
      <c r="F40" s="14" t="s">
        <v>25</v>
      </c>
      <c r="G40" s="17">
        <v>3.35</v>
      </c>
      <c r="H40" s="16">
        <f t="shared" si="2"/>
        <v>-184.25</v>
      </c>
      <c r="J40" s="15" t="s">
        <v>47</v>
      </c>
      <c r="K40" s="16"/>
      <c r="L40" s="14" t="s">
        <v>24</v>
      </c>
      <c r="M40" s="16"/>
      <c r="N40" s="16">
        <v>-1886</v>
      </c>
      <c r="O40" s="14" t="s">
        <v>25</v>
      </c>
      <c r="P40" s="17">
        <v>2.0499999999999998</v>
      </c>
      <c r="Q40" s="16">
        <f t="shared" si="3"/>
        <v>-3866.2999999999997</v>
      </c>
    </row>
    <row r="41" spans="1:17" x14ac:dyDescent="0.25">
      <c r="A41" s="15" t="s">
        <v>49</v>
      </c>
      <c r="B41" s="16"/>
      <c r="C41" s="14" t="s">
        <v>24</v>
      </c>
      <c r="D41" s="16"/>
      <c r="E41" s="16">
        <v>-182</v>
      </c>
      <c r="F41" s="14" t="s">
        <v>25</v>
      </c>
      <c r="G41" s="17">
        <v>3.13</v>
      </c>
      <c r="H41" s="16">
        <f t="shared" si="2"/>
        <v>-569.66</v>
      </c>
      <c r="J41" s="15" t="s">
        <v>48</v>
      </c>
      <c r="K41" s="16"/>
      <c r="L41" s="14" t="s">
        <v>24</v>
      </c>
      <c r="M41" s="16"/>
      <c r="N41" s="16">
        <v>-55</v>
      </c>
      <c r="O41" s="14" t="s">
        <v>25</v>
      </c>
      <c r="P41" s="17">
        <v>3.2</v>
      </c>
      <c r="Q41" s="16">
        <f t="shared" si="3"/>
        <v>-176</v>
      </c>
    </row>
    <row r="42" spans="1:17" x14ac:dyDescent="0.25">
      <c r="A42" s="15" t="s">
        <v>50</v>
      </c>
      <c r="B42" s="16"/>
      <c r="C42" s="14" t="s">
        <v>24</v>
      </c>
      <c r="D42" s="16"/>
      <c r="E42" s="16"/>
      <c r="F42" s="14" t="s">
        <v>25</v>
      </c>
      <c r="G42" s="16"/>
      <c r="H42" s="16">
        <v>-535</v>
      </c>
      <c r="J42" s="15" t="s">
        <v>49</v>
      </c>
      <c r="K42" s="16"/>
      <c r="L42" s="14" t="s">
        <v>24</v>
      </c>
      <c r="M42" s="16"/>
      <c r="N42" s="16">
        <v>-168</v>
      </c>
      <c r="O42" s="14" t="s">
        <v>25</v>
      </c>
      <c r="P42" s="17">
        <v>3.02</v>
      </c>
      <c r="Q42" s="16">
        <f t="shared" si="3"/>
        <v>-507.36</v>
      </c>
    </row>
    <row r="43" spans="1:17" x14ac:dyDescent="0.25">
      <c r="A43" s="15" t="s">
        <v>51</v>
      </c>
      <c r="B43" s="16"/>
      <c r="C43" s="14" t="s">
        <v>24</v>
      </c>
      <c r="D43" s="16"/>
      <c r="E43" s="16"/>
      <c r="F43" s="14" t="s">
        <v>25</v>
      </c>
      <c r="G43" s="16"/>
      <c r="H43" s="16">
        <v>-180</v>
      </c>
      <c r="J43" s="15" t="s">
        <v>50</v>
      </c>
      <c r="K43" s="16"/>
      <c r="L43" s="14" t="s">
        <v>24</v>
      </c>
      <c r="M43" s="16"/>
      <c r="N43" s="16"/>
      <c r="O43" s="14" t="s">
        <v>25</v>
      </c>
      <c r="P43" s="16"/>
      <c r="Q43" s="16">
        <v>-590</v>
      </c>
    </row>
    <row r="44" spans="1:17" x14ac:dyDescent="0.25">
      <c r="A44" s="15" t="s">
        <v>52</v>
      </c>
      <c r="B44" s="16">
        <v>-1851</v>
      </c>
      <c r="C44" s="14" t="s">
        <v>32</v>
      </c>
      <c r="D44" s="17">
        <f>H44/B44</f>
        <v>1.05</v>
      </c>
      <c r="E44" s="16">
        <v>-1851</v>
      </c>
      <c r="F44" s="14" t="s">
        <v>53</v>
      </c>
      <c r="G44" s="17">
        <v>1.05</v>
      </c>
      <c r="H44" s="16">
        <f>E44*G44</f>
        <v>-1943.5500000000002</v>
      </c>
      <c r="J44" s="15" t="s">
        <v>51</v>
      </c>
      <c r="K44" s="16"/>
      <c r="L44" s="14" t="s">
        <v>24</v>
      </c>
      <c r="M44" s="16"/>
      <c r="N44" s="16"/>
      <c r="O44" s="14" t="s">
        <v>25</v>
      </c>
      <c r="P44" s="16"/>
      <c r="Q44" s="16">
        <v>-190</v>
      </c>
    </row>
    <row r="45" spans="1:17" x14ac:dyDescent="0.25">
      <c r="A45" s="15" t="s">
        <v>54</v>
      </c>
      <c r="B45" s="16">
        <v>-591</v>
      </c>
      <c r="C45" s="14" t="s">
        <v>32</v>
      </c>
      <c r="D45" s="17">
        <f>H45/B45</f>
        <v>1.3</v>
      </c>
      <c r="E45" s="16">
        <v>-591</v>
      </c>
      <c r="F45" s="14" t="s">
        <v>53</v>
      </c>
      <c r="G45" s="17">
        <v>1.3</v>
      </c>
      <c r="H45" s="16">
        <f>E45*G45</f>
        <v>-768.30000000000007</v>
      </c>
      <c r="J45" s="15" t="s">
        <v>52</v>
      </c>
      <c r="K45" s="16">
        <v>-1984</v>
      </c>
      <c r="L45" s="14" t="s">
        <v>32</v>
      </c>
      <c r="M45" s="17">
        <f>Q45/K45</f>
        <v>1.1299999999999999</v>
      </c>
      <c r="N45" s="16">
        <v>-1984</v>
      </c>
      <c r="O45" s="14" t="s">
        <v>53</v>
      </c>
      <c r="P45" s="17">
        <v>1.1299999999999999</v>
      </c>
      <c r="Q45" s="16">
        <f>N45*P45</f>
        <v>-2241.9199999999996</v>
      </c>
    </row>
    <row r="46" spans="1:17" x14ac:dyDescent="0.25">
      <c r="A46" s="15" t="s">
        <v>55</v>
      </c>
      <c r="B46" s="16">
        <v>-2918</v>
      </c>
      <c r="C46" s="14" t="s">
        <v>32</v>
      </c>
      <c r="D46" s="17">
        <f>H46/B46</f>
        <v>1.4</v>
      </c>
      <c r="E46" s="16">
        <v>-2918</v>
      </c>
      <c r="F46" s="14" t="s">
        <v>53</v>
      </c>
      <c r="G46" s="17">
        <v>1.4</v>
      </c>
      <c r="H46" s="16">
        <f>E46*G46</f>
        <v>-4085.2</v>
      </c>
      <c r="J46" s="15" t="s">
        <v>54</v>
      </c>
      <c r="K46" s="16">
        <v>-691</v>
      </c>
      <c r="L46" s="14" t="s">
        <v>32</v>
      </c>
      <c r="M46" s="17">
        <f>Q46/K46</f>
        <v>1.58</v>
      </c>
      <c r="N46" s="16">
        <v>-691</v>
      </c>
      <c r="O46" s="14" t="s">
        <v>53</v>
      </c>
      <c r="P46" s="17">
        <v>1.58</v>
      </c>
      <c r="Q46" s="16">
        <f>N46*P46</f>
        <v>-1091.78</v>
      </c>
    </row>
    <row r="47" spans="1:17" x14ac:dyDescent="0.25">
      <c r="A47" s="15" t="s">
        <v>56</v>
      </c>
      <c r="B47" s="16"/>
      <c r="C47" s="14" t="s">
        <v>32</v>
      </c>
      <c r="D47" s="16"/>
      <c r="E47" s="16">
        <v>-133</v>
      </c>
      <c r="F47" s="14" t="s">
        <v>25</v>
      </c>
      <c r="G47" s="17">
        <v>0.65</v>
      </c>
      <c r="H47" s="16">
        <f>E47*G47</f>
        <v>-86.45</v>
      </c>
      <c r="J47" s="15" t="s">
        <v>55</v>
      </c>
      <c r="K47" s="16">
        <v>-3104</v>
      </c>
      <c r="L47" s="14" t="s">
        <v>32</v>
      </c>
      <c r="M47" s="17">
        <f>Q47/K47</f>
        <v>1.5</v>
      </c>
      <c r="N47" s="16">
        <v>-3104</v>
      </c>
      <c r="O47" s="14" t="s">
        <v>53</v>
      </c>
      <c r="P47" s="17">
        <v>1.5</v>
      </c>
      <c r="Q47" s="16">
        <f>N47*P47</f>
        <v>-4656</v>
      </c>
    </row>
    <row r="48" spans="1:17" x14ac:dyDescent="0.25">
      <c r="A48" s="13" t="s">
        <v>57</v>
      </c>
      <c r="B48" s="8"/>
      <c r="C48" s="14" t="s">
        <v>13</v>
      </c>
      <c r="D48" s="8"/>
      <c r="E48" s="8"/>
      <c r="F48" s="14" t="s">
        <v>13</v>
      </c>
      <c r="G48" s="8"/>
      <c r="H48" s="8">
        <f>SUM(H36:H47)</f>
        <v>-19726.165000000001</v>
      </c>
      <c r="J48" s="15" t="s">
        <v>56</v>
      </c>
      <c r="K48" s="16"/>
      <c r="L48" s="14" t="s">
        <v>32</v>
      </c>
      <c r="M48" s="16"/>
      <c r="N48" s="16">
        <v>-134</v>
      </c>
      <c r="O48" s="14" t="s">
        <v>25</v>
      </c>
      <c r="P48" s="17">
        <v>0.65</v>
      </c>
      <c r="Q48" s="16">
        <f>N48*P48</f>
        <v>-87.100000000000009</v>
      </c>
    </row>
    <row r="49" spans="1:17" x14ac:dyDescent="0.25">
      <c r="A49" s="15" t="s">
        <v>13</v>
      </c>
      <c r="B49" s="16"/>
      <c r="C49" s="14" t="s">
        <v>13</v>
      </c>
      <c r="D49" s="16"/>
      <c r="E49" s="16"/>
      <c r="F49" s="14" t="s">
        <v>13</v>
      </c>
      <c r="G49" s="16"/>
      <c r="H49" s="16"/>
      <c r="J49" s="13" t="s">
        <v>57</v>
      </c>
      <c r="K49" s="8"/>
      <c r="L49" s="14" t="s">
        <v>13</v>
      </c>
      <c r="M49" s="8"/>
      <c r="N49" s="8"/>
      <c r="O49" s="14" t="s">
        <v>13</v>
      </c>
      <c r="P49" s="8"/>
      <c r="Q49" s="8">
        <f>SUM(Q37:Q48)</f>
        <v>-19142.665000000001</v>
      </c>
    </row>
    <row r="50" spans="1:17" x14ac:dyDescent="0.25">
      <c r="A50" s="15" t="s">
        <v>58</v>
      </c>
      <c r="B50" s="16"/>
      <c r="C50" s="14" t="s">
        <v>13</v>
      </c>
      <c r="D50" s="16"/>
      <c r="E50" s="16"/>
      <c r="F50" s="14" t="s">
        <v>32</v>
      </c>
      <c r="G50" s="16"/>
      <c r="H50" s="16">
        <v>-55</v>
      </c>
      <c r="J50" s="15" t="s">
        <v>13</v>
      </c>
      <c r="K50" s="16"/>
      <c r="L50" s="14" t="s">
        <v>13</v>
      </c>
      <c r="M50" s="16"/>
      <c r="N50" s="16"/>
      <c r="O50" s="14" t="s">
        <v>13</v>
      </c>
      <c r="P50" s="16"/>
      <c r="Q50" s="16"/>
    </row>
    <row r="51" spans="1:17" x14ac:dyDescent="0.25">
      <c r="A51" s="15" t="s">
        <v>59</v>
      </c>
      <c r="B51" s="16"/>
      <c r="C51" s="14" t="s">
        <v>13</v>
      </c>
      <c r="D51" s="16"/>
      <c r="E51" s="16"/>
      <c r="F51" s="14" t="s">
        <v>32</v>
      </c>
      <c r="G51" s="16"/>
      <c r="H51" s="16">
        <v>-635</v>
      </c>
      <c r="J51" s="15" t="s">
        <v>58</v>
      </c>
      <c r="K51" s="16"/>
      <c r="L51" s="14" t="s">
        <v>13</v>
      </c>
      <c r="M51" s="16"/>
      <c r="N51" s="16"/>
      <c r="O51" s="14" t="s">
        <v>32</v>
      </c>
      <c r="P51" s="16"/>
      <c r="Q51" s="16">
        <v>-50</v>
      </c>
    </row>
    <row r="52" spans="1:17" x14ac:dyDescent="0.25">
      <c r="A52" s="15" t="s">
        <v>60</v>
      </c>
      <c r="B52" s="16"/>
      <c r="C52" s="14" t="s">
        <v>13</v>
      </c>
      <c r="D52" s="16"/>
      <c r="E52" s="16"/>
      <c r="F52" s="14" t="s">
        <v>32</v>
      </c>
      <c r="G52" s="16"/>
      <c r="H52" s="16">
        <v>-525</v>
      </c>
      <c r="J52" s="15" t="s">
        <v>59</v>
      </c>
      <c r="K52" s="16"/>
      <c r="L52" s="14" t="s">
        <v>13</v>
      </c>
      <c r="M52" s="16"/>
      <c r="N52" s="16"/>
      <c r="O52" s="14" t="s">
        <v>32</v>
      </c>
      <c r="P52" s="16"/>
      <c r="Q52" s="16">
        <v>-455</v>
      </c>
    </row>
    <row r="53" spans="1:17" x14ac:dyDescent="0.25">
      <c r="A53" s="15" t="s">
        <v>61</v>
      </c>
      <c r="B53" s="16"/>
      <c r="C53" s="14" t="s">
        <v>13</v>
      </c>
      <c r="D53" s="16"/>
      <c r="E53" s="16"/>
      <c r="F53" s="14" t="s">
        <v>32</v>
      </c>
      <c r="G53" s="16"/>
      <c r="H53" s="16">
        <v>-175</v>
      </c>
      <c r="J53" s="15" t="s">
        <v>86</v>
      </c>
      <c r="K53" s="16"/>
      <c r="L53" s="14" t="s">
        <v>13</v>
      </c>
      <c r="M53" s="16"/>
      <c r="N53" s="16"/>
      <c r="O53" s="14" t="s">
        <v>32</v>
      </c>
      <c r="P53" s="16"/>
      <c r="Q53" s="16">
        <v>-180</v>
      </c>
    </row>
    <row r="54" spans="1:17" x14ac:dyDescent="0.25">
      <c r="A54" s="15" t="s">
        <v>62</v>
      </c>
      <c r="B54" s="16"/>
      <c r="C54" s="14" t="s">
        <v>13</v>
      </c>
      <c r="D54" s="16"/>
      <c r="E54" s="16"/>
      <c r="F54" s="14" t="s">
        <v>32</v>
      </c>
      <c r="G54" s="16"/>
      <c r="H54" s="16">
        <v>-295</v>
      </c>
      <c r="J54" s="15" t="s">
        <v>60</v>
      </c>
      <c r="K54" s="16"/>
      <c r="L54" s="14" t="s">
        <v>13</v>
      </c>
      <c r="M54" s="16"/>
      <c r="N54" s="16"/>
      <c r="O54" s="14" t="s">
        <v>32</v>
      </c>
      <c r="P54" s="16"/>
      <c r="Q54" s="16">
        <v>-530</v>
      </c>
    </row>
    <row r="55" spans="1:17" x14ac:dyDescent="0.25">
      <c r="A55" s="15" t="s">
        <v>63</v>
      </c>
      <c r="B55" s="16"/>
      <c r="C55" s="14" t="s">
        <v>13</v>
      </c>
      <c r="D55" s="16"/>
      <c r="E55" s="16"/>
      <c r="F55" s="14" t="s">
        <v>32</v>
      </c>
      <c r="G55" s="16"/>
      <c r="H55" s="16">
        <v>-230</v>
      </c>
      <c r="J55" s="15" t="s">
        <v>61</v>
      </c>
      <c r="K55" s="16"/>
      <c r="L55" s="14" t="s">
        <v>13</v>
      </c>
      <c r="M55" s="16"/>
      <c r="N55" s="16"/>
      <c r="O55" s="14" t="s">
        <v>32</v>
      </c>
      <c r="P55" s="16"/>
      <c r="Q55" s="16">
        <v>-155</v>
      </c>
    </row>
    <row r="56" spans="1:17" x14ac:dyDescent="0.25">
      <c r="A56" s="15" t="s">
        <v>64</v>
      </c>
      <c r="B56" s="16"/>
      <c r="C56" s="14" t="s">
        <v>13</v>
      </c>
      <c r="D56" s="16"/>
      <c r="E56" s="16"/>
      <c r="F56" s="14" t="s">
        <v>25</v>
      </c>
      <c r="G56" s="16"/>
      <c r="H56" s="16">
        <v>-220</v>
      </c>
      <c r="J56" s="15" t="s">
        <v>62</v>
      </c>
      <c r="K56" s="16"/>
      <c r="L56" s="14" t="s">
        <v>13</v>
      </c>
      <c r="M56" s="16"/>
      <c r="N56" s="16"/>
      <c r="O56" s="14" t="s">
        <v>32</v>
      </c>
      <c r="P56" s="16"/>
      <c r="Q56" s="16">
        <v>-275</v>
      </c>
    </row>
    <row r="57" spans="1:17" x14ac:dyDescent="0.25">
      <c r="A57" s="15" t="s">
        <v>65</v>
      </c>
      <c r="B57" s="16"/>
      <c r="C57" s="14" t="s">
        <v>13</v>
      </c>
      <c r="D57" s="16"/>
      <c r="E57" s="16"/>
      <c r="F57" s="14" t="s">
        <v>32</v>
      </c>
      <c r="G57" s="16"/>
      <c r="H57" s="16">
        <v>-350</v>
      </c>
      <c r="J57" s="15" t="s">
        <v>63</v>
      </c>
      <c r="K57" s="16"/>
      <c r="L57" s="14" t="s">
        <v>13</v>
      </c>
      <c r="M57" s="16"/>
      <c r="N57" s="16"/>
      <c r="O57" s="14" t="s">
        <v>32</v>
      </c>
      <c r="P57" s="16"/>
      <c r="Q57" s="16">
        <v>-245</v>
      </c>
    </row>
    <row r="58" spans="1:17" x14ac:dyDescent="0.25">
      <c r="A58" s="13" t="s">
        <v>66</v>
      </c>
      <c r="B58" s="8"/>
      <c r="C58" s="14" t="s">
        <v>13</v>
      </c>
      <c r="D58" s="8"/>
      <c r="E58" s="8"/>
      <c r="F58" s="14" t="s">
        <v>13</v>
      </c>
      <c r="G58" s="8"/>
      <c r="H58" s="8">
        <f>SUM(H50:H57)</f>
        <v>-2485</v>
      </c>
      <c r="J58" s="15" t="s">
        <v>64</v>
      </c>
      <c r="K58" s="16"/>
      <c r="L58" s="14" t="s">
        <v>13</v>
      </c>
      <c r="M58" s="16"/>
      <c r="N58" s="16"/>
      <c r="O58" s="14" t="s">
        <v>25</v>
      </c>
      <c r="P58" s="16"/>
      <c r="Q58" s="16">
        <v>-235</v>
      </c>
    </row>
    <row r="59" spans="1:17" x14ac:dyDescent="0.25">
      <c r="A59" s="13" t="s">
        <v>67</v>
      </c>
      <c r="B59" s="8"/>
      <c r="C59" s="14" t="s">
        <v>13</v>
      </c>
      <c r="D59" s="8"/>
      <c r="E59" s="8"/>
      <c r="F59" s="14" t="s">
        <v>13</v>
      </c>
      <c r="G59" s="8"/>
      <c r="H59" s="8">
        <f>SUM(H48,H58)</f>
        <v>-22211.165000000001</v>
      </c>
      <c r="J59" s="15" t="s">
        <v>65</v>
      </c>
      <c r="K59" s="16"/>
      <c r="L59" s="14" t="s">
        <v>13</v>
      </c>
      <c r="M59" s="16"/>
      <c r="N59" s="16"/>
      <c r="O59" s="14" t="s">
        <v>32</v>
      </c>
      <c r="P59" s="16"/>
      <c r="Q59" s="16">
        <v>-400</v>
      </c>
    </row>
    <row r="60" spans="1:17" x14ac:dyDescent="0.25">
      <c r="A60" s="13" t="s">
        <v>68</v>
      </c>
      <c r="B60" s="8"/>
      <c r="C60" s="14" t="s">
        <v>13</v>
      </c>
      <c r="D60" s="8"/>
      <c r="E60" s="8"/>
      <c r="F60" s="14" t="s">
        <v>13</v>
      </c>
      <c r="G60" s="8"/>
      <c r="H60" s="8">
        <f>SUM(H33,H59)</f>
        <v>23582.079500000007</v>
      </c>
      <c r="J60" s="13" t="s">
        <v>66</v>
      </c>
      <c r="K60" s="8"/>
      <c r="L60" s="14" t="s">
        <v>13</v>
      </c>
      <c r="M60" s="8"/>
      <c r="N60" s="8"/>
      <c r="O60" s="14" t="s">
        <v>13</v>
      </c>
      <c r="P60" s="8"/>
      <c r="Q60" s="8">
        <f>SUM(Q51:Q59)</f>
        <v>-2525</v>
      </c>
    </row>
    <row r="61" spans="1:17" x14ac:dyDescent="0.25">
      <c r="A61" s="15" t="s">
        <v>13</v>
      </c>
      <c r="B61" s="16"/>
      <c r="C61" s="14" t="s">
        <v>13</v>
      </c>
      <c r="D61" s="16"/>
      <c r="E61" s="16"/>
      <c r="F61" s="14" t="s">
        <v>13</v>
      </c>
      <c r="G61" s="16"/>
      <c r="H61" s="16"/>
      <c r="J61" s="13" t="s">
        <v>67</v>
      </c>
      <c r="K61" s="8"/>
      <c r="L61" s="14" t="s">
        <v>13</v>
      </c>
      <c r="M61" s="8"/>
      <c r="N61" s="8"/>
      <c r="O61" s="14" t="s">
        <v>13</v>
      </c>
      <c r="P61" s="8"/>
      <c r="Q61" s="8">
        <f>SUM(Q49,Q60)</f>
        <v>-21667.665000000001</v>
      </c>
    </row>
    <row r="62" spans="1:17" x14ac:dyDescent="0.25">
      <c r="A62" s="13" t="s">
        <v>69</v>
      </c>
      <c r="B62" s="8"/>
      <c r="C62" s="14" t="s">
        <v>13</v>
      </c>
      <c r="D62" s="8"/>
      <c r="E62" s="9">
        <v>1.24</v>
      </c>
      <c r="F62" s="14" t="s">
        <v>13</v>
      </c>
      <c r="G62" s="8"/>
      <c r="H62" s="8"/>
      <c r="J62" s="13" t="s">
        <v>68</v>
      </c>
      <c r="K62" s="8"/>
      <c r="L62" s="14" t="s">
        <v>13</v>
      </c>
      <c r="M62" s="8"/>
      <c r="N62" s="8"/>
      <c r="O62" s="14" t="s">
        <v>13</v>
      </c>
      <c r="P62" s="8"/>
      <c r="Q62" s="8">
        <f>SUM(Q34,Q61)</f>
        <v>21917.489499999996</v>
      </c>
    </row>
    <row r="63" spans="1:17" x14ac:dyDescent="0.25">
      <c r="J63" s="15" t="s">
        <v>13</v>
      </c>
      <c r="K63" s="16"/>
      <c r="L63" s="14" t="s">
        <v>13</v>
      </c>
      <c r="M63" s="16"/>
      <c r="N63" s="16"/>
      <c r="O63" s="14" t="s">
        <v>13</v>
      </c>
      <c r="P63" s="16"/>
      <c r="Q63" s="16"/>
    </row>
    <row r="64" spans="1:17" x14ac:dyDescent="0.25">
      <c r="A64" s="12" t="s">
        <v>70</v>
      </c>
      <c r="J64" s="13" t="s">
        <v>69</v>
      </c>
      <c r="K64" s="8"/>
      <c r="L64" s="14" t="s">
        <v>13</v>
      </c>
      <c r="M64" s="8"/>
      <c r="N64" s="9">
        <v>1.24</v>
      </c>
      <c r="O64" s="14" t="s">
        <v>13</v>
      </c>
      <c r="P64" s="8"/>
      <c r="Q64" s="8"/>
    </row>
    <row r="65" spans="1:17" x14ac:dyDescent="0.25">
      <c r="A65" s="12" t="s">
        <v>88</v>
      </c>
    </row>
    <row r="66" spans="1:17" x14ac:dyDescent="0.25">
      <c r="A66" s="12" t="s">
        <v>72</v>
      </c>
      <c r="J66" s="12" t="s">
        <v>70</v>
      </c>
    </row>
    <row r="67" spans="1:17" x14ac:dyDescent="0.25">
      <c r="A67" s="12" t="s">
        <v>73</v>
      </c>
      <c r="J67" s="12" t="s">
        <v>88</v>
      </c>
    </row>
    <row r="68" spans="1:17" x14ac:dyDescent="0.25">
      <c r="J68" s="12" t="s">
        <v>72</v>
      </c>
    </row>
    <row r="69" spans="1:17" x14ac:dyDescent="0.25">
      <c r="A69" s="12" t="s">
        <v>74</v>
      </c>
      <c r="J69" s="12" t="s">
        <v>73</v>
      </c>
    </row>
    <row r="71" spans="1:17" x14ac:dyDescent="0.25">
      <c r="A71" t="s">
        <v>75</v>
      </c>
      <c r="J71" s="12" t="s">
        <v>74</v>
      </c>
    </row>
    <row r="72" spans="1:17" x14ac:dyDescent="0.25">
      <c r="A72" s="12" t="s">
        <v>1</v>
      </c>
      <c r="B72" s="12" t="s">
        <v>2</v>
      </c>
    </row>
    <row r="73" spans="1:17" x14ac:dyDescent="0.25">
      <c r="A73" s="12" t="s">
        <v>3</v>
      </c>
      <c r="B73" s="12" t="s">
        <v>4</v>
      </c>
      <c r="J73" t="s">
        <v>75</v>
      </c>
    </row>
    <row r="74" spans="1:17" x14ac:dyDescent="0.25">
      <c r="A74" s="12" t="s">
        <v>5</v>
      </c>
      <c r="B74" s="12" t="s">
        <v>6</v>
      </c>
      <c r="J74" s="12" t="s">
        <v>1</v>
      </c>
      <c r="K74" s="12" t="s">
        <v>2</v>
      </c>
    </row>
    <row r="75" spans="1:17" x14ac:dyDescent="0.25">
      <c r="A75" s="12" t="s">
        <v>7</v>
      </c>
      <c r="B75" s="12" t="s">
        <v>89</v>
      </c>
      <c r="J75" s="12" t="s">
        <v>3</v>
      </c>
      <c r="K75" s="12" t="s">
        <v>83</v>
      </c>
    </row>
    <row r="76" spans="1:17" x14ac:dyDescent="0.25">
      <c r="A76" s="12" t="s">
        <v>9</v>
      </c>
      <c r="B76" s="12" t="s">
        <v>87</v>
      </c>
      <c r="J76" s="12" t="s">
        <v>5</v>
      </c>
      <c r="K76" s="12" t="s">
        <v>6</v>
      </c>
    </row>
    <row r="77" spans="1:17" x14ac:dyDescent="0.25">
      <c r="J77" s="12" t="s">
        <v>7</v>
      </c>
      <c r="K77" s="12" t="s">
        <v>89</v>
      </c>
    </row>
    <row r="78" spans="1:17" x14ac:dyDescent="0.25">
      <c r="A78" s="5" t="s">
        <v>11</v>
      </c>
      <c r="B78" s="6" t="s">
        <v>12</v>
      </c>
      <c r="C78" s="6" t="s">
        <v>13</v>
      </c>
      <c r="D78" s="6" t="s">
        <v>14</v>
      </c>
      <c r="E78" s="6" t="s">
        <v>15</v>
      </c>
      <c r="F78" s="6" t="s">
        <v>13</v>
      </c>
      <c r="G78" s="6" t="s">
        <v>16</v>
      </c>
      <c r="H78" s="6" t="s">
        <v>17</v>
      </c>
      <c r="J78" s="12" t="s">
        <v>9</v>
      </c>
      <c r="K78" s="12" t="s">
        <v>87</v>
      </c>
    </row>
    <row r="79" spans="1:17" x14ac:dyDescent="0.25">
      <c r="A79" s="13" t="s">
        <v>18</v>
      </c>
      <c r="B79" s="8"/>
      <c r="C79" s="14" t="s">
        <v>13</v>
      </c>
      <c r="D79" s="8"/>
      <c r="E79" s="8"/>
      <c r="F79" s="14" t="s">
        <v>13</v>
      </c>
      <c r="G79" s="8"/>
      <c r="H79" s="8"/>
    </row>
    <row r="80" spans="1:17" x14ac:dyDescent="0.25">
      <c r="A80" s="15" t="s">
        <v>19</v>
      </c>
      <c r="B80" s="16"/>
      <c r="C80" s="14" t="s">
        <v>13</v>
      </c>
      <c r="D80" s="16"/>
      <c r="E80" s="16">
        <v>10750</v>
      </c>
      <c r="F80" s="14" t="s">
        <v>13</v>
      </c>
      <c r="G80" s="16"/>
      <c r="H80" s="16"/>
      <c r="J80" s="5" t="s">
        <v>11</v>
      </c>
      <c r="K80" s="6" t="s">
        <v>12</v>
      </c>
      <c r="L80" s="6" t="s">
        <v>13</v>
      </c>
      <c r="M80" s="6" t="s">
        <v>14</v>
      </c>
      <c r="N80" s="6" t="s">
        <v>15</v>
      </c>
      <c r="O80" s="6" t="s">
        <v>13</v>
      </c>
      <c r="P80" s="6" t="s">
        <v>16</v>
      </c>
      <c r="Q80" s="6" t="s">
        <v>17</v>
      </c>
    </row>
    <row r="81" spans="1:17" x14ac:dyDescent="0.25">
      <c r="A81" s="15" t="s">
        <v>20</v>
      </c>
      <c r="B81" s="16"/>
      <c r="C81" s="14" t="s">
        <v>13</v>
      </c>
      <c r="D81" s="16"/>
      <c r="E81" s="16">
        <v>10200</v>
      </c>
      <c r="F81" s="14" t="s">
        <v>13</v>
      </c>
      <c r="G81" s="16"/>
      <c r="H81" s="16"/>
      <c r="J81" s="13" t="s">
        <v>18</v>
      </c>
      <c r="K81" s="8"/>
      <c r="L81" s="14" t="s">
        <v>13</v>
      </c>
      <c r="M81" s="8"/>
      <c r="N81" s="8"/>
      <c r="O81" s="14" t="s">
        <v>13</v>
      </c>
      <c r="P81" s="8"/>
      <c r="Q81" s="8"/>
    </row>
    <row r="82" spans="1:17" x14ac:dyDescent="0.25">
      <c r="A82" s="15" t="s">
        <v>13</v>
      </c>
      <c r="B82" s="16"/>
      <c r="C82" s="14" t="s">
        <v>13</v>
      </c>
      <c r="D82" s="16"/>
      <c r="E82" s="16"/>
      <c r="F82" s="14" t="s">
        <v>13</v>
      </c>
      <c r="G82" s="16"/>
      <c r="H82" s="16"/>
      <c r="J82" s="15" t="s">
        <v>19</v>
      </c>
      <c r="K82" s="16"/>
      <c r="L82" s="14" t="s">
        <v>13</v>
      </c>
      <c r="M82" s="16"/>
      <c r="N82" s="16">
        <v>10750</v>
      </c>
      <c r="O82" s="14" t="s">
        <v>13</v>
      </c>
      <c r="P82" s="16"/>
      <c r="Q82" s="16"/>
    </row>
    <row r="83" spans="1:17" x14ac:dyDescent="0.25">
      <c r="A83" s="15" t="s">
        <v>21</v>
      </c>
      <c r="B83" s="16"/>
      <c r="C83" s="14" t="s">
        <v>13</v>
      </c>
      <c r="D83" s="16"/>
      <c r="E83" s="17">
        <v>4.2</v>
      </c>
      <c r="F83" s="14" t="s">
        <v>13</v>
      </c>
      <c r="G83" s="16"/>
      <c r="H83" s="16"/>
      <c r="J83" s="15" t="s">
        <v>20</v>
      </c>
      <c r="K83" s="16"/>
      <c r="L83" s="14" t="s">
        <v>13</v>
      </c>
      <c r="M83" s="16"/>
      <c r="N83" s="16">
        <v>10200</v>
      </c>
      <c r="O83" s="14" t="s">
        <v>13</v>
      </c>
      <c r="P83" s="16"/>
      <c r="Q83" s="16"/>
    </row>
    <row r="84" spans="1:17" x14ac:dyDescent="0.25">
      <c r="A84" s="15" t="s">
        <v>22</v>
      </c>
      <c r="B84" s="16"/>
      <c r="C84" s="14" t="s">
        <v>13</v>
      </c>
      <c r="D84" s="16"/>
      <c r="E84" s="17">
        <v>3.4</v>
      </c>
      <c r="F84" s="14" t="s">
        <v>13</v>
      </c>
      <c r="G84" s="16"/>
      <c r="H84" s="16"/>
      <c r="J84" s="15" t="s">
        <v>13</v>
      </c>
      <c r="K84" s="16"/>
      <c r="L84" s="14" t="s">
        <v>13</v>
      </c>
      <c r="M84" s="16"/>
      <c r="N84" s="16"/>
      <c r="O84" s="14" t="s">
        <v>13</v>
      </c>
      <c r="P84" s="16"/>
      <c r="Q84" s="16"/>
    </row>
    <row r="85" spans="1:17" x14ac:dyDescent="0.25">
      <c r="A85" s="15" t="s">
        <v>13</v>
      </c>
      <c r="B85" s="16"/>
      <c r="C85" s="14" t="s">
        <v>13</v>
      </c>
      <c r="D85" s="16"/>
      <c r="E85" s="16"/>
      <c r="F85" s="14" t="s">
        <v>13</v>
      </c>
      <c r="G85" s="16"/>
      <c r="H85" s="16"/>
      <c r="J85" s="15" t="s">
        <v>21</v>
      </c>
      <c r="K85" s="16"/>
      <c r="L85" s="14" t="s">
        <v>13</v>
      </c>
      <c r="M85" s="16"/>
      <c r="N85" s="17">
        <v>4.2</v>
      </c>
      <c r="O85" s="14" t="s">
        <v>13</v>
      </c>
      <c r="P85" s="16"/>
      <c r="Q85" s="16"/>
    </row>
    <row r="86" spans="1:17" x14ac:dyDescent="0.25">
      <c r="A86" s="15" t="s">
        <v>23</v>
      </c>
      <c r="B86" s="16"/>
      <c r="C86" s="14" t="s">
        <v>24</v>
      </c>
      <c r="D86" s="16"/>
      <c r="E86" s="16">
        <v>10200</v>
      </c>
      <c r="F86" s="14" t="s">
        <v>25</v>
      </c>
      <c r="G86" s="17">
        <v>3.4725350000000001</v>
      </c>
      <c r="H86" s="16">
        <f t="shared" ref="H86:H93" si="4">E86*G86</f>
        <v>35419.857000000004</v>
      </c>
      <c r="J86" s="15" t="s">
        <v>22</v>
      </c>
      <c r="K86" s="16"/>
      <c r="L86" s="14" t="s">
        <v>13</v>
      </c>
      <c r="M86" s="16"/>
      <c r="N86" s="17">
        <v>3.4</v>
      </c>
      <c r="O86" s="14" t="s">
        <v>13</v>
      </c>
      <c r="P86" s="16"/>
      <c r="Q86" s="16"/>
    </row>
    <row r="87" spans="1:17" x14ac:dyDescent="0.25">
      <c r="A87" s="15" t="s">
        <v>26</v>
      </c>
      <c r="B87" s="16"/>
      <c r="C87" s="14" t="s">
        <v>24</v>
      </c>
      <c r="D87" s="16"/>
      <c r="E87" s="16">
        <v>10200</v>
      </c>
      <c r="F87" s="14" t="s">
        <v>25</v>
      </c>
      <c r="G87" s="17">
        <v>0.1111225</v>
      </c>
      <c r="H87" s="16">
        <f t="shared" si="4"/>
        <v>1133.4494999999999</v>
      </c>
      <c r="J87" s="15" t="s">
        <v>13</v>
      </c>
      <c r="K87" s="16"/>
      <c r="L87" s="14" t="s">
        <v>13</v>
      </c>
      <c r="M87" s="16"/>
      <c r="N87" s="16"/>
      <c r="O87" s="14" t="s">
        <v>13</v>
      </c>
      <c r="P87" s="16"/>
      <c r="Q87" s="16"/>
    </row>
    <row r="88" spans="1:17" x14ac:dyDescent="0.25">
      <c r="A88" s="15" t="s">
        <v>31</v>
      </c>
      <c r="B88" s="16"/>
      <c r="C88" s="14" t="s">
        <v>13</v>
      </c>
      <c r="D88" s="16"/>
      <c r="E88" s="16">
        <v>10200</v>
      </c>
      <c r="F88" s="14" t="s">
        <v>32</v>
      </c>
      <c r="G88" s="17">
        <v>0.1368</v>
      </c>
      <c r="H88" s="16">
        <f t="shared" si="4"/>
        <v>1395.3600000000001</v>
      </c>
      <c r="J88" s="15" t="s">
        <v>23</v>
      </c>
      <c r="K88" s="16"/>
      <c r="L88" s="14" t="s">
        <v>24</v>
      </c>
      <c r="M88" s="16"/>
      <c r="N88" s="16">
        <v>10200</v>
      </c>
      <c r="O88" s="14" t="s">
        <v>25</v>
      </c>
      <c r="P88" s="17">
        <v>3.2911299999999999</v>
      </c>
      <c r="Q88" s="16">
        <f t="shared" ref="Q88:Q95" si="5">N88*P88</f>
        <v>33569.525999999998</v>
      </c>
    </row>
    <row r="89" spans="1:17" x14ac:dyDescent="0.25">
      <c r="A89" s="15" t="s">
        <v>27</v>
      </c>
      <c r="B89" s="16"/>
      <c r="C89" s="14" t="s">
        <v>13</v>
      </c>
      <c r="D89" s="16"/>
      <c r="E89" s="16">
        <v>10200</v>
      </c>
      <c r="F89" s="14" t="s">
        <v>25</v>
      </c>
      <c r="G89" s="17">
        <v>5.0000000000000001E-3</v>
      </c>
      <c r="H89" s="16">
        <f t="shared" si="4"/>
        <v>51</v>
      </c>
      <c r="J89" s="15" t="s">
        <v>26</v>
      </c>
      <c r="K89" s="16"/>
      <c r="L89" s="14" t="s">
        <v>24</v>
      </c>
      <c r="M89" s="16"/>
      <c r="N89" s="16">
        <v>10200</v>
      </c>
      <c r="O89" s="14" t="s">
        <v>25</v>
      </c>
      <c r="P89" s="17">
        <v>0.10531749999999999</v>
      </c>
      <c r="Q89" s="16">
        <f t="shared" si="5"/>
        <v>1074.2384999999999</v>
      </c>
    </row>
    <row r="90" spans="1:17" x14ac:dyDescent="0.25">
      <c r="A90" s="15" t="s">
        <v>28</v>
      </c>
      <c r="B90" s="16"/>
      <c r="C90" s="14" t="s">
        <v>13</v>
      </c>
      <c r="D90" s="16"/>
      <c r="E90" s="16">
        <v>10200</v>
      </c>
      <c r="F90" s="14" t="s">
        <v>25</v>
      </c>
      <c r="G90" s="17">
        <v>0.17627499999999999</v>
      </c>
      <c r="H90" s="16">
        <f t="shared" si="4"/>
        <v>1798.0049999999999</v>
      </c>
      <c r="J90" s="15" t="s">
        <v>31</v>
      </c>
      <c r="K90" s="16"/>
      <c r="L90" s="14" t="s">
        <v>13</v>
      </c>
      <c r="M90" s="16"/>
      <c r="N90" s="16">
        <v>10200</v>
      </c>
      <c r="O90" s="14" t="s">
        <v>32</v>
      </c>
      <c r="P90" s="17">
        <v>0.1368</v>
      </c>
      <c r="Q90" s="16">
        <f t="shared" si="5"/>
        <v>1395.3600000000001</v>
      </c>
    </row>
    <row r="91" spans="1:17" x14ac:dyDescent="0.25">
      <c r="A91" s="15" t="s">
        <v>29</v>
      </c>
      <c r="B91" s="16"/>
      <c r="C91" s="14" t="s">
        <v>13</v>
      </c>
      <c r="D91" s="16"/>
      <c r="E91" s="16">
        <v>10200</v>
      </c>
      <c r="F91" s="14" t="s">
        <v>25</v>
      </c>
      <c r="G91" s="17">
        <v>7.46E-2</v>
      </c>
      <c r="H91" s="16">
        <f t="shared" si="4"/>
        <v>760.92</v>
      </c>
      <c r="J91" s="15" t="s">
        <v>27</v>
      </c>
      <c r="K91" s="16"/>
      <c r="L91" s="14" t="s">
        <v>13</v>
      </c>
      <c r="M91" s="16"/>
      <c r="N91" s="16">
        <v>10200</v>
      </c>
      <c r="O91" s="14" t="s">
        <v>25</v>
      </c>
      <c r="P91" s="17">
        <v>5.0000000000000001E-3</v>
      </c>
      <c r="Q91" s="16">
        <f t="shared" si="5"/>
        <v>51</v>
      </c>
    </row>
    <row r="92" spans="1:17" x14ac:dyDescent="0.25">
      <c r="A92" s="15" t="s">
        <v>30</v>
      </c>
      <c r="B92" s="16"/>
      <c r="C92" s="14" t="s">
        <v>13</v>
      </c>
      <c r="D92" s="16"/>
      <c r="E92" s="16">
        <v>-10200</v>
      </c>
      <c r="F92" s="14" t="s">
        <v>25</v>
      </c>
      <c r="G92" s="17">
        <v>0.01</v>
      </c>
      <c r="H92" s="16">
        <f t="shared" si="4"/>
        <v>-102</v>
      </c>
      <c r="J92" s="15" t="s">
        <v>28</v>
      </c>
      <c r="K92" s="16"/>
      <c r="L92" s="14" t="s">
        <v>13</v>
      </c>
      <c r="M92" s="16"/>
      <c r="N92" s="16">
        <v>10200</v>
      </c>
      <c r="O92" s="14" t="s">
        <v>25</v>
      </c>
      <c r="P92" s="17">
        <v>0.1825</v>
      </c>
      <c r="Q92" s="16">
        <f t="shared" si="5"/>
        <v>1861.5</v>
      </c>
    </row>
    <row r="93" spans="1:17" x14ac:dyDescent="0.25">
      <c r="A93" s="15" t="s">
        <v>49</v>
      </c>
      <c r="B93" s="16"/>
      <c r="C93" s="14" t="s">
        <v>24</v>
      </c>
      <c r="D93" s="16"/>
      <c r="E93" s="17">
        <v>182</v>
      </c>
      <c r="F93" s="14" t="s">
        <v>25</v>
      </c>
      <c r="G93" s="17">
        <v>3.13</v>
      </c>
      <c r="H93" s="16">
        <f t="shared" si="4"/>
        <v>569.66</v>
      </c>
      <c r="J93" s="15" t="s">
        <v>29</v>
      </c>
      <c r="K93" s="16"/>
      <c r="L93" s="14" t="s">
        <v>13</v>
      </c>
      <c r="M93" s="16"/>
      <c r="N93" s="16">
        <v>10200</v>
      </c>
      <c r="O93" s="14" t="s">
        <v>25</v>
      </c>
      <c r="P93" s="17">
        <v>7.46E-2</v>
      </c>
      <c r="Q93" s="16">
        <f t="shared" si="5"/>
        <v>760.92</v>
      </c>
    </row>
    <row r="94" spans="1:17" x14ac:dyDescent="0.25">
      <c r="A94" s="13" t="s">
        <v>34</v>
      </c>
      <c r="B94" s="8"/>
      <c r="C94" s="14" t="s">
        <v>13</v>
      </c>
      <c r="D94" s="8"/>
      <c r="E94" s="8"/>
      <c r="F94" s="14" t="s">
        <v>13</v>
      </c>
      <c r="G94" s="8"/>
      <c r="H94" s="8">
        <f>SUM(H86:H93)</f>
        <v>41026.251500000006</v>
      </c>
      <c r="J94" s="15" t="s">
        <v>30</v>
      </c>
      <c r="K94" s="16"/>
      <c r="L94" s="14" t="s">
        <v>13</v>
      </c>
      <c r="M94" s="16"/>
      <c r="N94" s="16">
        <v>-10200</v>
      </c>
      <c r="O94" s="14" t="s">
        <v>25</v>
      </c>
      <c r="P94" s="17">
        <v>0.01</v>
      </c>
      <c r="Q94" s="16">
        <f t="shared" si="5"/>
        <v>-102</v>
      </c>
    </row>
    <row r="95" spans="1:17" x14ac:dyDescent="0.25">
      <c r="A95" s="13" t="s">
        <v>35</v>
      </c>
      <c r="B95" s="8"/>
      <c r="C95" s="14" t="s">
        <v>13</v>
      </c>
      <c r="D95" s="8"/>
      <c r="E95" s="8"/>
      <c r="F95" s="14" t="s">
        <v>13</v>
      </c>
      <c r="G95" s="8"/>
      <c r="H95" s="8"/>
      <c r="J95" s="15" t="s">
        <v>49</v>
      </c>
      <c r="K95" s="16"/>
      <c r="L95" s="14" t="s">
        <v>24</v>
      </c>
      <c r="M95" s="16"/>
      <c r="N95" s="17">
        <v>168</v>
      </c>
      <c r="O95" s="14" t="s">
        <v>25</v>
      </c>
      <c r="P95" s="17">
        <v>3.02</v>
      </c>
      <c r="Q95" s="16">
        <f t="shared" si="5"/>
        <v>507.36</v>
      </c>
    </row>
    <row r="96" spans="1:17" x14ac:dyDescent="0.25">
      <c r="A96" s="15" t="s">
        <v>76</v>
      </c>
      <c r="B96" s="16"/>
      <c r="C96" s="14" t="s">
        <v>25</v>
      </c>
      <c r="D96" s="16"/>
      <c r="E96" s="17">
        <v>-0.45</v>
      </c>
      <c r="F96" s="14" t="s">
        <v>37</v>
      </c>
      <c r="G96" s="16">
        <v>8688.75</v>
      </c>
      <c r="H96" s="16">
        <f>E96*G96</f>
        <v>-3909.9375</v>
      </c>
      <c r="J96" s="13" t="s">
        <v>34</v>
      </c>
      <c r="K96" s="8"/>
      <c r="L96" s="14" t="s">
        <v>13</v>
      </c>
      <c r="M96" s="8"/>
      <c r="N96" s="8"/>
      <c r="O96" s="14" t="s">
        <v>13</v>
      </c>
      <c r="P96" s="8"/>
      <c r="Q96" s="8">
        <f>SUM(Q88:Q95)</f>
        <v>39117.904499999997</v>
      </c>
    </row>
    <row r="97" spans="1:17" x14ac:dyDescent="0.25">
      <c r="A97" s="15" t="s">
        <v>36</v>
      </c>
      <c r="B97" s="18">
        <v>117.6</v>
      </c>
      <c r="C97" s="14" t="s">
        <v>25</v>
      </c>
      <c r="D97" s="18">
        <f>H97/B97</f>
        <v>34.351428571428571</v>
      </c>
      <c r="E97" s="17">
        <v>0.42</v>
      </c>
      <c r="F97" s="14" t="s">
        <v>37</v>
      </c>
      <c r="G97" s="16">
        <v>9618.4</v>
      </c>
      <c r="H97" s="16">
        <f>E97*G97</f>
        <v>4039.7279999999996</v>
      </c>
      <c r="J97" s="13" t="s">
        <v>35</v>
      </c>
      <c r="K97" s="8"/>
      <c r="L97" s="14" t="s">
        <v>13</v>
      </c>
      <c r="M97" s="8"/>
      <c r="N97" s="8"/>
      <c r="O97" s="14" t="s">
        <v>13</v>
      </c>
      <c r="P97" s="8"/>
      <c r="Q97" s="8"/>
    </row>
    <row r="98" spans="1:17" x14ac:dyDescent="0.25">
      <c r="A98" s="15" t="s">
        <v>77</v>
      </c>
      <c r="B98" s="16"/>
      <c r="C98" s="14" t="s">
        <v>25</v>
      </c>
      <c r="D98" s="16"/>
      <c r="E98" s="17">
        <v>1.06</v>
      </c>
      <c r="F98" s="14" t="s">
        <v>37</v>
      </c>
      <c r="G98" s="16">
        <v>375.5</v>
      </c>
      <c r="H98" s="16">
        <f>E98*G98</f>
        <v>398.03000000000003</v>
      </c>
      <c r="J98" s="15" t="s">
        <v>76</v>
      </c>
      <c r="K98" s="16"/>
      <c r="L98" s="14" t="s">
        <v>25</v>
      </c>
      <c r="M98" s="16"/>
      <c r="N98" s="17">
        <v>-0.45</v>
      </c>
      <c r="O98" s="14" t="s">
        <v>37</v>
      </c>
      <c r="P98" s="16">
        <v>8700</v>
      </c>
      <c r="Q98" s="16">
        <f>N98*P98</f>
        <v>-3915</v>
      </c>
    </row>
    <row r="99" spans="1:17" x14ac:dyDescent="0.25">
      <c r="A99" s="15" t="s">
        <v>13</v>
      </c>
      <c r="B99" s="16"/>
      <c r="C99" s="14" t="s">
        <v>13</v>
      </c>
      <c r="D99" s="16"/>
      <c r="E99" s="16"/>
      <c r="F99" s="14" t="s">
        <v>13</v>
      </c>
      <c r="G99" s="16"/>
      <c r="H99" s="16"/>
      <c r="J99" s="15" t="s">
        <v>36</v>
      </c>
      <c r="K99" s="18">
        <v>117.6</v>
      </c>
      <c r="L99" s="14" t="s">
        <v>25</v>
      </c>
      <c r="M99" s="18">
        <f>Q99/K99</f>
        <v>30.857142857142858</v>
      </c>
      <c r="N99" s="17">
        <v>0.42</v>
      </c>
      <c r="O99" s="14" t="s">
        <v>37</v>
      </c>
      <c r="P99" s="16">
        <v>8640</v>
      </c>
      <c r="Q99" s="16">
        <f>N99*P99</f>
        <v>3628.7999999999997</v>
      </c>
    </row>
    <row r="100" spans="1:17" x14ac:dyDescent="0.25">
      <c r="A100" s="15" t="s">
        <v>41</v>
      </c>
      <c r="B100" s="16"/>
      <c r="C100" s="14" t="s">
        <v>13</v>
      </c>
      <c r="D100" s="16"/>
      <c r="E100" s="16"/>
      <c r="F100" s="14" t="s">
        <v>13</v>
      </c>
      <c r="G100" s="16"/>
      <c r="H100" s="16"/>
      <c r="J100" s="15" t="s">
        <v>84</v>
      </c>
      <c r="K100" s="16"/>
      <c r="L100" s="14" t="s">
        <v>13</v>
      </c>
      <c r="M100" s="16"/>
      <c r="N100" s="16"/>
      <c r="O100" s="14" t="s">
        <v>37</v>
      </c>
      <c r="P100" s="16"/>
      <c r="Q100" s="16">
        <v>135</v>
      </c>
    </row>
    <row r="101" spans="1:17" x14ac:dyDescent="0.25">
      <c r="A101" s="15" t="s">
        <v>13</v>
      </c>
      <c r="B101" s="16"/>
      <c r="C101" s="14" t="s">
        <v>13</v>
      </c>
      <c r="D101" s="16"/>
      <c r="E101" s="16"/>
      <c r="F101" s="14" t="s">
        <v>13</v>
      </c>
      <c r="G101" s="16"/>
      <c r="H101" s="16"/>
      <c r="J101" s="15" t="s">
        <v>77</v>
      </c>
      <c r="K101" s="16"/>
      <c r="L101" s="14" t="s">
        <v>25</v>
      </c>
      <c r="M101" s="16"/>
      <c r="N101" s="17">
        <v>1.06</v>
      </c>
      <c r="O101" s="14" t="s">
        <v>37</v>
      </c>
      <c r="P101" s="16">
        <v>400</v>
      </c>
      <c r="Q101" s="16">
        <f>N101*P101</f>
        <v>424</v>
      </c>
    </row>
    <row r="102" spans="1:17" x14ac:dyDescent="0.25">
      <c r="A102" s="13" t="s">
        <v>42</v>
      </c>
      <c r="B102" s="8"/>
      <c r="C102" s="14" t="s">
        <v>13</v>
      </c>
      <c r="D102" s="8"/>
      <c r="E102" s="8"/>
      <c r="F102" s="14" t="s">
        <v>13</v>
      </c>
      <c r="G102" s="8"/>
      <c r="H102" s="8">
        <f>SUM(H94:H101)</f>
        <v>41554.072000000007</v>
      </c>
      <c r="J102" s="15" t="s">
        <v>13</v>
      </c>
      <c r="K102" s="16"/>
      <c r="L102" s="14" t="s">
        <v>13</v>
      </c>
      <c r="M102" s="16"/>
      <c r="N102" s="16"/>
      <c r="O102" s="14" t="s">
        <v>13</v>
      </c>
      <c r="P102" s="16"/>
      <c r="Q102" s="16"/>
    </row>
    <row r="103" spans="1:17" x14ac:dyDescent="0.25">
      <c r="A103" s="15" t="s">
        <v>13</v>
      </c>
      <c r="B103" s="16"/>
      <c r="C103" s="14" t="s">
        <v>13</v>
      </c>
      <c r="D103" s="16"/>
      <c r="E103" s="16"/>
      <c r="F103" s="14" t="s">
        <v>13</v>
      </c>
      <c r="G103" s="16"/>
      <c r="H103" s="16"/>
      <c r="J103" s="15" t="s">
        <v>41</v>
      </c>
      <c r="K103" s="16"/>
      <c r="L103" s="14" t="s">
        <v>13</v>
      </c>
      <c r="M103" s="16"/>
      <c r="N103" s="16"/>
      <c r="O103" s="14" t="s">
        <v>13</v>
      </c>
      <c r="P103" s="16"/>
      <c r="Q103" s="16"/>
    </row>
    <row r="104" spans="1:17" x14ac:dyDescent="0.25">
      <c r="A104" s="13" t="s">
        <v>43</v>
      </c>
      <c r="B104" s="8"/>
      <c r="C104" s="14" t="s">
        <v>13</v>
      </c>
      <c r="D104" s="8"/>
      <c r="E104" s="8"/>
      <c r="F104" s="14" t="s">
        <v>13</v>
      </c>
      <c r="G104" s="8"/>
      <c r="H104" s="8"/>
      <c r="J104" s="15" t="s">
        <v>13</v>
      </c>
      <c r="K104" s="16"/>
      <c r="L104" s="14" t="s">
        <v>13</v>
      </c>
      <c r="M104" s="16"/>
      <c r="N104" s="16"/>
      <c r="O104" s="14" t="s">
        <v>13</v>
      </c>
      <c r="P104" s="16"/>
      <c r="Q104" s="16"/>
    </row>
    <row r="105" spans="1:17" x14ac:dyDescent="0.25">
      <c r="A105" s="15" t="s">
        <v>78</v>
      </c>
      <c r="B105" s="16"/>
      <c r="C105" s="14" t="s">
        <v>24</v>
      </c>
      <c r="D105" s="16"/>
      <c r="E105" s="16">
        <v>-716</v>
      </c>
      <c r="F105" s="14" t="s">
        <v>25</v>
      </c>
      <c r="G105" s="17">
        <v>2.58</v>
      </c>
      <c r="H105" s="16">
        <f>E105*G105</f>
        <v>-1847.28</v>
      </c>
      <c r="J105" s="13" t="s">
        <v>42</v>
      </c>
      <c r="K105" s="8"/>
      <c r="L105" s="14" t="s">
        <v>13</v>
      </c>
      <c r="M105" s="8"/>
      <c r="N105" s="8"/>
      <c r="O105" s="14" t="s">
        <v>13</v>
      </c>
      <c r="P105" s="8"/>
      <c r="Q105" s="8">
        <f>SUM(Q96:Q104)</f>
        <v>39390.7045</v>
      </c>
    </row>
    <row r="106" spans="1:17" x14ac:dyDescent="0.25">
      <c r="A106" s="15" t="s">
        <v>45</v>
      </c>
      <c r="B106" s="16"/>
      <c r="C106" s="14" t="s">
        <v>24</v>
      </c>
      <c r="D106" s="16"/>
      <c r="E106" s="16">
        <v>-179</v>
      </c>
      <c r="F106" s="14" t="s">
        <v>25</v>
      </c>
      <c r="G106" s="17">
        <v>4.7424999999999997</v>
      </c>
      <c r="H106" s="16">
        <f>E106*G106</f>
        <v>-848.90749999999991</v>
      </c>
      <c r="J106" s="15" t="s">
        <v>13</v>
      </c>
      <c r="K106" s="16"/>
      <c r="L106" s="14" t="s">
        <v>13</v>
      </c>
      <c r="M106" s="16"/>
      <c r="N106" s="16"/>
      <c r="O106" s="14" t="s">
        <v>13</v>
      </c>
      <c r="P106" s="16"/>
      <c r="Q106" s="16"/>
    </row>
    <row r="107" spans="1:17" x14ac:dyDescent="0.25">
      <c r="A107" s="15" t="s">
        <v>46</v>
      </c>
      <c r="B107" s="16"/>
      <c r="C107" s="14" t="s">
        <v>24</v>
      </c>
      <c r="D107" s="16"/>
      <c r="E107" s="16">
        <v>-1381</v>
      </c>
      <c r="F107" s="14" t="s">
        <v>25</v>
      </c>
      <c r="G107" s="17">
        <v>2.5874999999999999</v>
      </c>
      <c r="H107" s="16">
        <f>E107*G107</f>
        <v>-3573.3375000000001</v>
      </c>
      <c r="J107" s="13" t="s">
        <v>43</v>
      </c>
      <c r="K107" s="8"/>
      <c r="L107" s="14" t="s">
        <v>13</v>
      </c>
      <c r="M107" s="8"/>
      <c r="N107" s="8"/>
      <c r="O107" s="14" t="s">
        <v>13</v>
      </c>
      <c r="P107" s="8"/>
      <c r="Q107" s="8"/>
    </row>
    <row r="108" spans="1:17" x14ac:dyDescent="0.25">
      <c r="A108" s="15" t="s">
        <v>47</v>
      </c>
      <c r="B108" s="16"/>
      <c r="C108" s="14" t="s">
        <v>24</v>
      </c>
      <c r="D108" s="16"/>
      <c r="E108" s="16">
        <v>-1989</v>
      </c>
      <c r="F108" s="14" t="s">
        <v>25</v>
      </c>
      <c r="G108" s="17">
        <v>2.2650000000000001</v>
      </c>
      <c r="H108" s="16">
        <f>E108*G108</f>
        <v>-4505.085</v>
      </c>
      <c r="J108" s="15" t="s">
        <v>78</v>
      </c>
      <c r="K108" s="16"/>
      <c r="L108" s="14" t="s">
        <v>24</v>
      </c>
      <c r="M108" s="16"/>
      <c r="N108" s="16">
        <v>-709</v>
      </c>
      <c r="O108" s="14" t="s">
        <v>25</v>
      </c>
      <c r="P108" s="17">
        <v>2.6850000000000001</v>
      </c>
      <c r="Q108" s="16">
        <f>N108*P108</f>
        <v>-1903.665</v>
      </c>
    </row>
    <row r="109" spans="1:17" x14ac:dyDescent="0.25">
      <c r="A109" s="15" t="s">
        <v>50</v>
      </c>
      <c r="B109" s="16"/>
      <c r="C109" s="14" t="s">
        <v>24</v>
      </c>
      <c r="D109" s="16"/>
      <c r="E109" s="16"/>
      <c r="F109" s="14" t="s">
        <v>25</v>
      </c>
      <c r="G109" s="16"/>
      <c r="H109" s="16">
        <v>-535</v>
      </c>
      <c r="J109" s="15" t="s">
        <v>46</v>
      </c>
      <c r="K109" s="16"/>
      <c r="L109" s="14" t="s">
        <v>24</v>
      </c>
      <c r="M109" s="16"/>
      <c r="N109" s="16">
        <v>-1136</v>
      </c>
      <c r="O109" s="14" t="s">
        <v>25</v>
      </c>
      <c r="P109" s="17">
        <v>2.8050000000000002</v>
      </c>
      <c r="Q109" s="16">
        <f>N109*P109</f>
        <v>-3186.48</v>
      </c>
    </row>
    <row r="110" spans="1:17" x14ac:dyDescent="0.25">
      <c r="A110" s="15" t="s">
        <v>52</v>
      </c>
      <c r="B110" s="16">
        <v>-1271</v>
      </c>
      <c r="C110" s="14" t="s">
        <v>32</v>
      </c>
      <c r="D110" s="17">
        <f>H110/B110</f>
        <v>1.05</v>
      </c>
      <c r="E110" s="16">
        <v>-1271</v>
      </c>
      <c r="F110" s="14" t="s">
        <v>53</v>
      </c>
      <c r="G110" s="17">
        <v>1.05</v>
      </c>
      <c r="H110" s="16">
        <f>E110*G110</f>
        <v>-1334.55</v>
      </c>
      <c r="J110" s="15" t="s">
        <v>85</v>
      </c>
      <c r="K110" s="16"/>
      <c r="L110" s="14" t="s">
        <v>24</v>
      </c>
      <c r="M110" s="16"/>
      <c r="N110" s="16">
        <v>-113</v>
      </c>
      <c r="O110" s="14" t="s">
        <v>25</v>
      </c>
      <c r="P110" s="17">
        <v>2.54</v>
      </c>
      <c r="Q110" s="16">
        <f>N110*P110</f>
        <v>-287.02</v>
      </c>
    </row>
    <row r="111" spans="1:17" x14ac:dyDescent="0.25">
      <c r="A111" s="15" t="s">
        <v>55</v>
      </c>
      <c r="B111" s="16">
        <v>-2435</v>
      </c>
      <c r="C111" s="14" t="s">
        <v>32</v>
      </c>
      <c r="D111" s="17">
        <f>H111/B111</f>
        <v>1.4</v>
      </c>
      <c r="E111" s="16">
        <v>-2435</v>
      </c>
      <c r="F111" s="14" t="s">
        <v>53</v>
      </c>
      <c r="G111" s="17">
        <v>1.4</v>
      </c>
      <c r="H111" s="16">
        <f>E111*G111</f>
        <v>-3409</v>
      </c>
      <c r="J111" s="15" t="s">
        <v>47</v>
      </c>
      <c r="K111" s="16"/>
      <c r="L111" s="14" t="s">
        <v>24</v>
      </c>
      <c r="M111" s="16"/>
      <c r="N111" s="16">
        <v>-1758</v>
      </c>
      <c r="O111" s="14" t="s">
        <v>25</v>
      </c>
      <c r="P111" s="17">
        <v>2.0499999999999998</v>
      </c>
      <c r="Q111" s="16">
        <f>N111*P111</f>
        <v>-3603.8999999999996</v>
      </c>
    </row>
    <row r="112" spans="1:17" x14ac:dyDescent="0.25">
      <c r="A112" s="15" t="s">
        <v>56</v>
      </c>
      <c r="B112" s="16"/>
      <c r="C112" s="14" t="s">
        <v>32</v>
      </c>
      <c r="D112" s="16"/>
      <c r="E112" s="16">
        <v>-133</v>
      </c>
      <c r="F112" s="14" t="s">
        <v>25</v>
      </c>
      <c r="G112" s="17">
        <v>0.65</v>
      </c>
      <c r="H112" s="16">
        <f>E112*G112</f>
        <v>-86.45</v>
      </c>
      <c r="J112" s="15" t="s">
        <v>50</v>
      </c>
      <c r="K112" s="16"/>
      <c r="L112" s="14" t="s">
        <v>24</v>
      </c>
      <c r="M112" s="16"/>
      <c r="N112" s="16"/>
      <c r="O112" s="14" t="s">
        <v>25</v>
      </c>
      <c r="P112" s="16"/>
      <c r="Q112" s="16">
        <v>-590</v>
      </c>
    </row>
    <row r="113" spans="1:17" x14ac:dyDescent="0.25">
      <c r="A113" s="13" t="s">
        <v>57</v>
      </c>
      <c r="B113" s="8"/>
      <c r="C113" s="14" t="s">
        <v>13</v>
      </c>
      <c r="D113" s="8"/>
      <c r="E113" s="8"/>
      <c r="F113" s="14" t="s">
        <v>13</v>
      </c>
      <c r="G113" s="8"/>
      <c r="H113" s="8">
        <f>SUM(H105:H112)</f>
        <v>-16139.61</v>
      </c>
      <c r="J113" s="15" t="s">
        <v>52</v>
      </c>
      <c r="K113" s="16">
        <v>-1417</v>
      </c>
      <c r="L113" s="14" t="s">
        <v>32</v>
      </c>
      <c r="M113" s="17">
        <f>Q113/K113</f>
        <v>1.1299999999999999</v>
      </c>
      <c r="N113" s="16">
        <v>-1417</v>
      </c>
      <c r="O113" s="14" t="s">
        <v>53</v>
      </c>
      <c r="P113" s="17">
        <v>1.1299999999999999</v>
      </c>
      <c r="Q113" s="16">
        <f>N113*P113</f>
        <v>-1601.2099999999998</v>
      </c>
    </row>
    <row r="114" spans="1:17" x14ac:dyDescent="0.25">
      <c r="A114" s="15" t="s">
        <v>13</v>
      </c>
      <c r="B114" s="16"/>
      <c r="C114" s="14" t="s">
        <v>13</v>
      </c>
      <c r="D114" s="16"/>
      <c r="E114" s="16"/>
      <c r="F114" s="14" t="s">
        <v>13</v>
      </c>
      <c r="G114" s="16"/>
      <c r="H114" s="16"/>
      <c r="J114" s="15" t="s">
        <v>55</v>
      </c>
      <c r="K114" s="16">
        <v>-2627</v>
      </c>
      <c r="L114" s="14" t="s">
        <v>32</v>
      </c>
      <c r="M114" s="17">
        <f>Q114/K114</f>
        <v>1.5</v>
      </c>
      <c r="N114" s="16">
        <v>-2627</v>
      </c>
      <c r="O114" s="14" t="s">
        <v>53</v>
      </c>
      <c r="P114" s="17">
        <v>1.5</v>
      </c>
      <c r="Q114" s="16">
        <f>N114*P114</f>
        <v>-3940.5</v>
      </c>
    </row>
    <row r="115" spans="1:17" x14ac:dyDescent="0.25">
      <c r="A115" s="15" t="s">
        <v>58</v>
      </c>
      <c r="B115" s="16"/>
      <c r="C115" s="14" t="s">
        <v>13</v>
      </c>
      <c r="D115" s="16"/>
      <c r="E115" s="16"/>
      <c r="F115" s="14" t="s">
        <v>32</v>
      </c>
      <c r="G115" s="16"/>
      <c r="H115" s="16">
        <v>-45</v>
      </c>
      <c r="J115" s="15" t="s">
        <v>56</v>
      </c>
      <c r="K115" s="16"/>
      <c r="L115" s="14" t="s">
        <v>32</v>
      </c>
      <c r="M115" s="16"/>
      <c r="N115" s="16">
        <v>-134</v>
      </c>
      <c r="O115" s="14" t="s">
        <v>25</v>
      </c>
      <c r="P115" s="17">
        <v>0.65</v>
      </c>
      <c r="Q115" s="16">
        <f>N115*P115</f>
        <v>-87.100000000000009</v>
      </c>
    </row>
    <row r="116" spans="1:17" x14ac:dyDescent="0.25">
      <c r="A116" s="15" t="s">
        <v>59</v>
      </c>
      <c r="B116" s="16"/>
      <c r="C116" s="14" t="s">
        <v>13</v>
      </c>
      <c r="D116" s="16"/>
      <c r="E116" s="16"/>
      <c r="F116" s="14" t="s">
        <v>32</v>
      </c>
      <c r="G116" s="16"/>
      <c r="H116" s="16">
        <v>-535</v>
      </c>
      <c r="J116" s="13" t="s">
        <v>57</v>
      </c>
      <c r="K116" s="8"/>
      <c r="L116" s="14" t="s">
        <v>13</v>
      </c>
      <c r="M116" s="8"/>
      <c r="N116" s="8"/>
      <c r="O116" s="14" t="s">
        <v>13</v>
      </c>
      <c r="P116" s="8"/>
      <c r="Q116" s="8">
        <f>SUM(Q108:Q115)</f>
        <v>-15199.875</v>
      </c>
    </row>
    <row r="117" spans="1:17" x14ac:dyDescent="0.25">
      <c r="A117" s="15" t="s">
        <v>60</v>
      </c>
      <c r="B117" s="16"/>
      <c r="C117" s="14" t="s">
        <v>13</v>
      </c>
      <c r="D117" s="16"/>
      <c r="E117" s="16"/>
      <c r="F117" s="14" t="s">
        <v>32</v>
      </c>
      <c r="G117" s="16"/>
      <c r="H117" s="16">
        <v>-300</v>
      </c>
      <c r="J117" s="15" t="s">
        <v>13</v>
      </c>
      <c r="K117" s="16"/>
      <c r="L117" s="14" t="s">
        <v>13</v>
      </c>
      <c r="M117" s="16"/>
      <c r="N117" s="16"/>
      <c r="O117" s="14" t="s">
        <v>13</v>
      </c>
      <c r="P117" s="16"/>
      <c r="Q117" s="16"/>
    </row>
    <row r="118" spans="1:17" x14ac:dyDescent="0.25">
      <c r="A118" s="15" t="s">
        <v>61</v>
      </c>
      <c r="B118" s="16"/>
      <c r="C118" s="14" t="s">
        <v>13</v>
      </c>
      <c r="D118" s="16"/>
      <c r="E118" s="16"/>
      <c r="F118" s="14" t="s">
        <v>32</v>
      </c>
      <c r="G118" s="16"/>
      <c r="H118" s="16">
        <v>-175</v>
      </c>
      <c r="J118" s="15" t="s">
        <v>58</v>
      </c>
      <c r="K118" s="16"/>
      <c r="L118" s="14" t="s">
        <v>13</v>
      </c>
      <c r="M118" s="16"/>
      <c r="N118" s="16"/>
      <c r="O118" s="14" t="s">
        <v>32</v>
      </c>
      <c r="P118" s="16"/>
      <c r="Q118" s="16">
        <v>-40</v>
      </c>
    </row>
    <row r="119" spans="1:17" x14ac:dyDescent="0.25">
      <c r="A119" s="15" t="s">
        <v>62</v>
      </c>
      <c r="B119" s="16"/>
      <c r="C119" s="14" t="s">
        <v>13</v>
      </c>
      <c r="D119" s="16"/>
      <c r="E119" s="16"/>
      <c r="F119" s="14" t="s">
        <v>32</v>
      </c>
      <c r="G119" s="16"/>
      <c r="H119" s="16">
        <v>-255</v>
      </c>
      <c r="J119" s="15" t="s">
        <v>59</v>
      </c>
      <c r="K119" s="16"/>
      <c r="L119" s="14" t="s">
        <v>13</v>
      </c>
      <c r="M119" s="16"/>
      <c r="N119" s="16"/>
      <c r="O119" s="14" t="s">
        <v>32</v>
      </c>
      <c r="P119" s="16"/>
      <c r="Q119" s="16">
        <v>-390</v>
      </c>
    </row>
    <row r="120" spans="1:17" x14ac:dyDescent="0.25">
      <c r="A120" s="15" t="s">
        <v>63</v>
      </c>
      <c r="B120" s="16"/>
      <c r="C120" s="14" t="s">
        <v>13</v>
      </c>
      <c r="D120" s="16"/>
      <c r="E120" s="16"/>
      <c r="F120" s="14" t="s">
        <v>32</v>
      </c>
      <c r="G120" s="16"/>
      <c r="H120" s="16">
        <v>-180</v>
      </c>
      <c r="J120" s="15" t="s">
        <v>86</v>
      </c>
      <c r="K120" s="16"/>
      <c r="L120" s="14" t="s">
        <v>13</v>
      </c>
      <c r="M120" s="16"/>
      <c r="N120" s="16"/>
      <c r="O120" s="14" t="s">
        <v>32</v>
      </c>
      <c r="P120" s="16"/>
      <c r="Q120" s="16">
        <v>-150</v>
      </c>
    </row>
    <row r="121" spans="1:17" x14ac:dyDescent="0.25">
      <c r="A121" s="15" t="s">
        <v>64</v>
      </c>
      <c r="B121" s="16"/>
      <c r="C121" s="14" t="s">
        <v>13</v>
      </c>
      <c r="D121" s="16"/>
      <c r="E121" s="16"/>
      <c r="F121" s="14" t="s">
        <v>25</v>
      </c>
      <c r="G121" s="16"/>
      <c r="H121" s="16">
        <v>-165</v>
      </c>
      <c r="J121" s="15" t="s">
        <v>60</v>
      </c>
      <c r="K121" s="16"/>
      <c r="L121" s="14" t="s">
        <v>13</v>
      </c>
      <c r="M121" s="16"/>
      <c r="N121" s="16"/>
      <c r="O121" s="14" t="s">
        <v>32</v>
      </c>
      <c r="P121" s="16"/>
      <c r="Q121" s="16">
        <v>-305</v>
      </c>
    </row>
    <row r="122" spans="1:17" x14ac:dyDescent="0.25">
      <c r="A122" s="15" t="s">
        <v>65</v>
      </c>
      <c r="B122" s="16"/>
      <c r="C122" s="14" t="s">
        <v>13</v>
      </c>
      <c r="D122" s="16"/>
      <c r="E122" s="16"/>
      <c r="F122" s="14" t="s">
        <v>32</v>
      </c>
      <c r="G122" s="16"/>
      <c r="H122" s="16">
        <v>-295</v>
      </c>
      <c r="J122" s="15" t="s">
        <v>61</v>
      </c>
      <c r="K122" s="16"/>
      <c r="L122" s="14" t="s">
        <v>13</v>
      </c>
      <c r="M122" s="16"/>
      <c r="N122" s="16"/>
      <c r="O122" s="14" t="s">
        <v>32</v>
      </c>
      <c r="P122" s="16"/>
      <c r="Q122" s="16">
        <v>-155</v>
      </c>
    </row>
    <row r="123" spans="1:17" x14ac:dyDescent="0.25">
      <c r="A123" s="13" t="s">
        <v>66</v>
      </c>
      <c r="B123" s="8"/>
      <c r="C123" s="14" t="s">
        <v>13</v>
      </c>
      <c r="D123" s="8"/>
      <c r="E123" s="8"/>
      <c r="F123" s="14" t="s">
        <v>13</v>
      </c>
      <c r="G123" s="8"/>
      <c r="H123" s="8">
        <f>SUM(H115:H122)</f>
        <v>-1950</v>
      </c>
      <c r="J123" s="15" t="s">
        <v>62</v>
      </c>
      <c r="K123" s="16"/>
      <c r="L123" s="14" t="s">
        <v>13</v>
      </c>
      <c r="M123" s="16"/>
      <c r="N123" s="16"/>
      <c r="O123" s="14" t="s">
        <v>32</v>
      </c>
      <c r="P123" s="16"/>
      <c r="Q123" s="16">
        <v>-250</v>
      </c>
    </row>
    <row r="124" spans="1:17" x14ac:dyDescent="0.25">
      <c r="A124" s="13" t="s">
        <v>67</v>
      </c>
      <c r="B124" s="8"/>
      <c r="C124" s="14" t="s">
        <v>13</v>
      </c>
      <c r="D124" s="8"/>
      <c r="E124" s="8"/>
      <c r="F124" s="14" t="s">
        <v>13</v>
      </c>
      <c r="G124" s="8"/>
      <c r="H124" s="8">
        <f>SUM(H113,H123)</f>
        <v>-18089.61</v>
      </c>
      <c r="J124" s="15" t="s">
        <v>63</v>
      </c>
      <c r="K124" s="16"/>
      <c r="L124" s="14" t="s">
        <v>13</v>
      </c>
      <c r="M124" s="16"/>
      <c r="N124" s="16"/>
      <c r="O124" s="14" t="s">
        <v>32</v>
      </c>
      <c r="P124" s="16"/>
      <c r="Q124" s="16">
        <v>-195</v>
      </c>
    </row>
    <row r="125" spans="1:17" x14ac:dyDescent="0.25">
      <c r="A125" s="13" t="s">
        <v>68</v>
      </c>
      <c r="B125" s="8"/>
      <c r="C125" s="14" t="s">
        <v>13</v>
      </c>
      <c r="D125" s="8"/>
      <c r="E125" s="8"/>
      <c r="F125" s="14" t="s">
        <v>13</v>
      </c>
      <c r="G125" s="8"/>
      <c r="H125" s="8">
        <f>SUM(H102,H124)</f>
        <v>23464.462000000007</v>
      </c>
      <c r="J125" s="15" t="s">
        <v>64</v>
      </c>
      <c r="K125" s="16"/>
      <c r="L125" s="14" t="s">
        <v>13</v>
      </c>
      <c r="M125" s="16"/>
      <c r="N125" s="16"/>
      <c r="O125" s="14" t="s">
        <v>25</v>
      </c>
      <c r="P125" s="16"/>
      <c r="Q125" s="16">
        <v>-175</v>
      </c>
    </row>
    <row r="126" spans="1:17" x14ac:dyDescent="0.25">
      <c r="A126" s="15" t="s">
        <v>13</v>
      </c>
      <c r="B126" s="16"/>
      <c r="C126" s="14" t="s">
        <v>13</v>
      </c>
      <c r="D126" s="16"/>
      <c r="E126" s="16"/>
      <c r="F126" s="14" t="s">
        <v>13</v>
      </c>
      <c r="G126" s="16"/>
      <c r="H126" s="16"/>
      <c r="J126" s="15" t="s">
        <v>65</v>
      </c>
      <c r="K126" s="16"/>
      <c r="L126" s="14" t="s">
        <v>13</v>
      </c>
      <c r="M126" s="16"/>
      <c r="N126" s="16"/>
      <c r="O126" s="14" t="s">
        <v>32</v>
      </c>
      <c r="P126" s="16"/>
      <c r="Q126" s="16">
        <v>-350</v>
      </c>
    </row>
    <row r="127" spans="1:17" x14ac:dyDescent="0.25">
      <c r="A127" s="13" t="s">
        <v>69</v>
      </c>
      <c r="B127" s="8"/>
      <c r="C127" s="14" t="s">
        <v>13</v>
      </c>
      <c r="D127" s="8"/>
      <c r="E127" s="9">
        <v>1</v>
      </c>
      <c r="F127" s="14" t="s">
        <v>13</v>
      </c>
      <c r="G127" s="8"/>
      <c r="H127" s="8"/>
      <c r="J127" s="13" t="s">
        <v>66</v>
      </c>
      <c r="K127" s="8"/>
      <c r="L127" s="14" t="s">
        <v>13</v>
      </c>
      <c r="M127" s="8"/>
      <c r="N127" s="8"/>
      <c r="O127" s="14" t="s">
        <v>13</v>
      </c>
      <c r="P127" s="8"/>
      <c r="Q127" s="8">
        <f>SUM(Q118:Q126)</f>
        <v>-2010</v>
      </c>
    </row>
    <row r="128" spans="1:17" x14ac:dyDescent="0.25">
      <c r="J128" s="13" t="s">
        <v>67</v>
      </c>
      <c r="K128" s="8"/>
      <c r="L128" s="14" t="s">
        <v>13</v>
      </c>
      <c r="M128" s="8"/>
      <c r="N128" s="8"/>
      <c r="O128" s="14" t="s">
        <v>13</v>
      </c>
      <c r="P128" s="8"/>
      <c r="Q128" s="8">
        <f>SUM(Q116,Q127)</f>
        <v>-17209.875</v>
      </c>
    </row>
    <row r="129" spans="1:17" x14ac:dyDescent="0.25">
      <c r="A129" s="12" t="s">
        <v>70</v>
      </c>
      <c r="J129" s="13" t="s">
        <v>68</v>
      </c>
      <c r="K129" s="8"/>
      <c r="L129" s="14" t="s">
        <v>13</v>
      </c>
      <c r="M129" s="8"/>
      <c r="N129" s="8"/>
      <c r="O129" s="14" t="s">
        <v>13</v>
      </c>
      <c r="P129" s="8"/>
      <c r="Q129" s="8">
        <f>SUM(Q105,Q128)</f>
        <v>22180.8295</v>
      </c>
    </row>
    <row r="130" spans="1:17" x14ac:dyDescent="0.25">
      <c r="A130" s="12" t="s">
        <v>88</v>
      </c>
      <c r="J130" s="15" t="s">
        <v>13</v>
      </c>
      <c r="K130" s="16"/>
      <c r="L130" s="14" t="s">
        <v>13</v>
      </c>
      <c r="M130" s="16"/>
      <c r="N130" s="16"/>
      <c r="O130" s="14" t="s">
        <v>13</v>
      </c>
      <c r="P130" s="16"/>
      <c r="Q130" s="16"/>
    </row>
    <row r="131" spans="1:17" x14ac:dyDescent="0.25">
      <c r="A131" s="12" t="s">
        <v>72</v>
      </c>
      <c r="J131" s="13" t="s">
        <v>69</v>
      </c>
      <c r="K131" s="8"/>
      <c r="L131" s="14" t="s">
        <v>13</v>
      </c>
      <c r="M131" s="8"/>
      <c r="N131" s="9">
        <v>0.98</v>
      </c>
      <c r="O131" s="14" t="s">
        <v>13</v>
      </c>
      <c r="P131" s="8"/>
      <c r="Q131" s="8"/>
    </row>
    <row r="132" spans="1:17" x14ac:dyDescent="0.25">
      <c r="A132" s="12" t="s">
        <v>73</v>
      </c>
    </row>
    <row r="134" spans="1:17" x14ac:dyDescent="0.25">
      <c r="A134" s="12" t="s">
        <v>74</v>
      </c>
    </row>
    <row r="135" spans="1:17" x14ac:dyDescent="0.25">
      <c r="J135" s="12" t="s">
        <v>74</v>
      </c>
    </row>
    <row r="136" spans="1:17" x14ac:dyDescent="0.25">
      <c r="A136" s="12" t="s">
        <v>79</v>
      </c>
    </row>
    <row r="137" spans="1:17" x14ac:dyDescent="0.25">
      <c r="A137" s="12" t="s">
        <v>80</v>
      </c>
      <c r="J137" s="12" t="s">
        <v>79</v>
      </c>
    </row>
    <row r="138" spans="1:17" x14ac:dyDescent="0.25">
      <c r="J138" s="12" t="s">
        <v>80</v>
      </c>
    </row>
    <row r="139" spans="1:17" x14ac:dyDescent="0.25">
      <c r="A139" s="12" t="s">
        <v>81</v>
      </c>
    </row>
    <row r="140" spans="1:17" x14ac:dyDescent="0.25">
      <c r="A140" s="12" t="s">
        <v>82</v>
      </c>
      <c r="J140" s="12" t="s">
        <v>81</v>
      </c>
    </row>
    <row r="141" spans="1:17" x14ac:dyDescent="0.25">
      <c r="J141" s="12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3C756-017F-4CF0-805F-13B5541E6AF3}">
  <dimension ref="A1:Q141"/>
  <sheetViews>
    <sheetView topLeftCell="B1" workbookViewId="0">
      <selection activeCell="S1" sqref="S1:Z1048576"/>
    </sheetView>
  </sheetViews>
  <sheetFormatPr defaultRowHeight="15" x14ac:dyDescent="0.25"/>
  <cols>
    <col min="1" max="1" width="30" customWidth="1"/>
    <col min="2" max="2" width="11" customWidth="1"/>
    <col min="3" max="3" width="5" customWidth="1"/>
    <col min="4" max="4" width="6" customWidth="1"/>
    <col min="5" max="5" width="11" customWidth="1"/>
    <col min="6" max="6" width="5" customWidth="1"/>
    <col min="7" max="7" width="6" customWidth="1"/>
    <col min="8" max="8" width="11" customWidth="1"/>
    <col min="10" max="10" width="30" customWidth="1"/>
    <col min="11" max="11" width="11" customWidth="1"/>
    <col min="12" max="12" width="5" customWidth="1"/>
    <col min="13" max="13" width="6" customWidth="1"/>
    <col min="14" max="14" width="11" customWidth="1"/>
    <col min="15" max="15" width="5" customWidth="1"/>
    <col min="16" max="16" width="6" customWidth="1"/>
    <col min="17" max="17" width="11" customWidth="1"/>
  </cols>
  <sheetData>
    <row r="1" spans="1:17" x14ac:dyDescent="0.25">
      <c r="A1" t="s">
        <v>0</v>
      </c>
      <c r="J1" t="s">
        <v>0</v>
      </c>
    </row>
    <row r="2" spans="1:17" x14ac:dyDescent="0.25">
      <c r="A2" s="12" t="s">
        <v>1</v>
      </c>
      <c r="B2" s="12" t="s">
        <v>2</v>
      </c>
      <c r="J2" s="12" t="s">
        <v>1</v>
      </c>
      <c r="K2" s="12" t="s">
        <v>2</v>
      </c>
    </row>
    <row r="3" spans="1:17" x14ac:dyDescent="0.25">
      <c r="A3" s="12" t="s">
        <v>3</v>
      </c>
      <c r="B3" s="12" t="s">
        <v>4</v>
      </c>
      <c r="J3" s="12" t="s">
        <v>3</v>
      </c>
      <c r="K3" s="12" t="s">
        <v>83</v>
      </c>
    </row>
    <row r="4" spans="1:17" x14ac:dyDescent="0.25">
      <c r="A4" s="12" t="s">
        <v>5</v>
      </c>
      <c r="B4" s="12" t="s">
        <v>6</v>
      </c>
      <c r="J4" s="12" t="s">
        <v>5</v>
      </c>
      <c r="K4" s="12" t="s">
        <v>6</v>
      </c>
    </row>
    <row r="5" spans="1:17" x14ac:dyDescent="0.25">
      <c r="A5" s="12" t="s">
        <v>7</v>
      </c>
      <c r="B5" s="12" t="s">
        <v>90</v>
      </c>
      <c r="J5" s="12" t="s">
        <v>7</v>
      </c>
      <c r="K5" s="12" t="s">
        <v>90</v>
      </c>
    </row>
    <row r="6" spans="1:17" x14ac:dyDescent="0.25">
      <c r="A6" s="12" t="s">
        <v>9</v>
      </c>
      <c r="B6" s="12" t="s">
        <v>10</v>
      </c>
      <c r="J6" s="12" t="s">
        <v>9</v>
      </c>
      <c r="K6" s="12" t="s">
        <v>10</v>
      </c>
    </row>
    <row r="8" spans="1:17" x14ac:dyDescent="0.25">
      <c r="A8" s="5" t="s">
        <v>11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13</v>
      </c>
      <c r="G8" s="6" t="s">
        <v>16</v>
      </c>
      <c r="H8" s="6" t="s">
        <v>17</v>
      </c>
      <c r="J8" s="5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13</v>
      </c>
      <c r="P8" s="6" t="s">
        <v>16</v>
      </c>
      <c r="Q8" s="6" t="s">
        <v>17</v>
      </c>
    </row>
    <row r="9" spans="1:17" x14ac:dyDescent="0.25">
      <c r="A9" s="13" t="s">
        <v>18</v>
      </c>
      <c r="B9" s="8"/>
      <c r="C9" s="14" t="s">
        <v>13</v>
      </c>
      <c r="D9" s="8"/>
      <c r="E9" s="8"/>
      <c r="F9" s="14" t="s">
        <v>13</v>
      </c>
      <c r="G9" s="8"/>
      <c r="H9" s="8"/>
      <c r="J9" s="13" t="s">
        <v>18</v>
      </c>
      <c r="K9" s="8"/>
      <c r="L9" s="14" t="s">
        <v>13</v>
      </c>
      <c r="M9" s="8"/>
      <c r="N9" s="8"/>
      <c r="O9" s="14" t="s">
        <v>13</v>
      </c>
      <c r="P9" s="8"/>
      <c r="Q9" s="8"/>
    </row>
    <row r="10" spans="1:17" x14ac:dyDescent="0.25">
      <c r="A10" s="15" t="s">
        <v>19</v>
      </c>
      <c r="B10" s="16"/>
      <c r="C10" s="14" t="s">
        <v>13</v>
      </c>
      <c r="D10" s="16"/>
      <c r="E10" s="16">
        <v>12700</v>
      </c>
      <c r="F10" s="14" t="s">
        <v>13</v>
      </c>
      <c r="G10" s="16"/>
      <c r="H10" s="16"/>
      <c r="J10" s="15" t="s">
        <v>19</v>
      </c>
      <c r="K10" s="16"/>
      <c r="L10" s="14" t="s">
        <v>13</v>
      </c>
      <c r="M10" s="16"/>
      <c r="N10" s="16">
        <v>12700</v>
      </c>
      <c r="O10" s="14" t="s">
        <v>13</v>
      </c>
      <c r="P10" s="16"/>
      <c r="Q10" s="16"/>
    </row>
    <row r="11" spans="1:17" x14ac:dyDescent="0.25">
      <c r="A11" s="15" t="s">
        <v>20</v>
      </c>
      <c r="B11" s="16"/>
      <c r="C11" s="14" t="s">
        <v>13</v>
      </c>
      <c r="D11" s="16"/>
      <c r="E11" s="16">
        <v>12060</v>
      </c>
      <c r="F11" s="14" t="s">
        <v>13</v>
      </c>
      <c r="G11" s="16"/>
      <c r="H11" s="16"/>
      <c r="J11" s="15" t="s">
        <v>20</v>
      </c>
      <c r="K11" s="16"/>
      <c r="L11" s="14" t="s">
        <v>13</v>
      </c>
      <c r="M11" s="16"/>
      <c r="N11" s="16">
        <v>12060</v>
      </c>
      <c r="O11" s="14" t="s">
        <v>13</v>
      </c>
      <c r="P11" s="16"/>
      <c r="Q11" s="16"/>
    </row>
    <row r="12" spans="1:17" x14ac:dyDescent="0.25">
      <c r="A12" s="15" t="s">
        <v>13</v>
      </c>
      <c r="B12" s="16"/>
      <c r="C12" s="14" t="s">
        <v>13</v>
      </c>
      <c r="D12" s="16"/>
      <c r="E12" s="16"/>
      <c r="F12" s="14" t="s">
        <v>13</v>
      </c>
      <c r="G12" s="16"/>
      <c r="H12" s="16"/>
      <c r="J12" s="15" t="s">
        <v>13</v>
      </c>
      <c r="K12" s="16"/>
      <c r="L12" s="14" t="s">
        <v>13</v>
      </c>
      <c r="M12" s="16"/>
      <c r="N12" s="16"/>
      <c r="O12" s="14" t="s">
        <v>13</v>
      </c>
      <c r="P12" s="16"/>
      <c r="Q12" s="16"/>
    </row>
    <row r="13" spans="1:17" x14ac:dyDescent="0.25">
      <c r="A13" s="15" t="s">
        <v>21</v>
      </c>
      <c r="B13" s="16"/>
      <c r="C13" s="14" t="s">
        <v>13</v>
      </c>
      <c r="D13" s="16"/>
      <c r="E13" s="17">
        <v>4.2</v>
      </c>
      <c r="F13" s="14" t="s">
        <v>13</v>
      </c>
      <c r="G13" s="17"/>
      <c r="H13" s="16"/>
      <c r="J13" s="15" t="s">
        <v>21</v>
      </c>
      <c r="K13" s="16"/>
      <c r="L13" s="14" t="s">
        <v>13</v>
      </c>
      <c r="M13" s="16"/>
      <c r="N13" s="17">
        <v>4.2</v>
      </c>
      <c r="O13" s="14" t="s">
        <v>13</v>
      </c>
      <c r="P13" s="17"/>
      <c r="Q13" s="16"/>
    </row>
    <row r="14" spans="1:17" x14ac:dyDescent="0.25">
      <c r="A14" s="15" t="s">
        <v>22</v>
      </c>
      <c r="B14" s="16"/>
      <c r="C14" s="14" t="s">
        <v>13</v>
      </c>
      <c r="D14" s="16"/>
      <c r="E14" s="17">
        <v>3.4</v>
      </c>
      <c r="F14" s="14" t="s">
        <v>13</v>
      </c>
      <c r="G14" s="17"/>
      <c r="H14" s="16"/>
      <c r="J14" s="15" t="s">
        <v>22</v>
      </c>
      <c r="K14" s="16"/>
      <c r="L14" s="14" t="s">
        <v>13</v>
      </c>
      <c r="M14" s="16"/>
      <c r="N14" s="17">
        <v>3.4</v>
      </c>
      <c r="O14" s="14" t="s">
        <v>13</v>
      </c>
      <c r="P14" s="17"/>
      <c r="Q14" s="16"/>
    </row>
    <row r="15" spans="1:17" x14ac:dyDescent="0.25">
      <c r="A15" s="15" t="s">
        <v>13</v>
      </c>
      <c r="B15" s="16"/>
      <c r="C15" s="14" t="s">
        <v>13</v>
      </c>
      <c r="D15" s="16"/>
      <c r="E15" s="16"/>
      <c r="F15" s="14" t="s">
        <v>13</v>
      </c>
      <c r="G15" s="16"/>
      <c r="H15" s="16"/>
      <c r="J15" s="15" t="s">
        <v>13</v>
      </c>
      <c r="K15" s="16"/>
      <c r="L15" s="14" t="s">
        <v>13</v>
      </c>
      <c r="M15" s="16"/>
      <c r="N15" s="16"/>
      <c r="O15" s="14" t="s">
        <v>13</v>
      </c>
      <c r="P15" s="16"/>
      <c r="Q15" s="16"/>
    </row>
    <row r="16" spans="1:17" x14ac:dyDescent="0.25">
      <c r="A16" s="15" t="s">
        <v>23</v>
      </c>
      <c r="B16" s="16"/>
      <c r="C16" s="14" t="s">
        <v>24</v>
      </c>
      <c r="D16" s="16"/>
      <c r="E16" s="16">
        <v>12060</v>
      </c>
      <c r="F16" s="14" t="s">
        <v>25</v>
      </c>
      <c r="G16" s="17">
        <v>3.4725350000000001</v>
      </c>
      <c r="H16" s="16">
        <f t="shared" ref="H16:H23" si="0">E16*G16</f>
        <v>41878.772100000002</v>
      </c>
      <c r="J16" s="15" t="s">
        <v>23</v>
      </c>
      <c r="K16" s="16"/>
      <c r="L16" s="14" t="s">
        <v>24</v>
      </c>
      <c r="M16" s="16"/>
      <c r="N16" s="16">
        <v>12060</v>
      </c>
      <c r="O16" s="14" t="s">
        <v>25</v>
      </c>
      <c r="P16" s="17">
        <v>3.2911299999999999</v>
      </c>
      <c r="Q16" s="16">
        <f t="shared" ref="Q16:Q23" si="1">N16*P16</f>
        <v>39691.027799999996</v>
      </c>
    </row>
    <row r="17" spans="1:17" x14ac:dyDescent="0.25">
      <c r="A17" s="15" t="s">
        <v>26</v>
      </c>
      <c r="B17" s="16"/>
      <c r="C17" s="14" t="s">
        <v>24</v>
      </c>
      <c r="D17" s="16"/>
      <c r="E17" s="16">
        <v>12060</v>
      </c>
      <c r="F17" s="14" t="s">
        <v>25</v>
      </c>
      <c r="G17" s="17">
        <v>0.1111225</v>
      </c>
      <c r="H17" s="16">
        <f t="shared" si="0"/>
        <v>1340.13735</v>
      </c>
      <c r="J17" s="15" t="s">
        <v>26</v>
      </c>
      <c r="K17" s="16"/>
      <c r="L17" s="14" t="s">
        <v>24</v>
      </c>
      <c r="M17" s="16"/>
      <c r="N17" s="16">
        <v>12060</v>
      </c>
      <c r="O17" s="14" t="s">
        <v>25</v>
      </c>
      <c r="P17" s="17">
        <v>0.10531749999999999</v>
      </c>
      <c r="Q17" s="16">
        <f t="shared" si="1"/>
        <v>1270.12905</v>
      </c>
    </row>
    <row r="18" spans="1:17" x14ac:dyDescent="0.25">
      <c r="A18" s="15" t="s">
        <v>27</v>
      </c>
      <c r="B18" s="16"/>
      <c r="C18" s="14" t="s">
        <v>13</v>
      </c>
      <c r="D18" s="16"/>
      <c r="E18" s="16">
        <v>12060</v>
      </c>
      <c r="F18" s="14" t="s">
        <v>25</v>
      </c>
      <c r="G18" s="17">
        <v>5.0000000000000001E-3</v>
      </c>
      <c r="H18" s="16">
        <f t="shared" si="0"/>
        <v>60.300000000000004</v>
      </c>
      <c r="J18" s="15" t="s">
        <v>27</v>
      </c>
      <c r="K18" s="16"/>
      <c r="L18" s="14" t="s">
        <v>13</v>
      </c>
      <c r="M18" s="16"/>
      <c r="N18" s="16">
        <v>12060</v>
      </c>
      <c r="O18" s="14" t="s">
        <v>25</v>
      </c>
      <c r="P18" s="17">
        <v>5.0000000000000001E-3</v>
      </c>
      <c r="Q18" s="16">
        <f t="shared" si="1"/>
        <v>60.300000000000004</v>
      </c>
    </row>
    <row r="19" spans="1:17" x14ac:dyDescent="0.25">
      <c r="A19" s="15" t="s">
        <v>28</v>
      </c>
      <c r="B19" s="16"/>
      <c r="C19" s="14" t="s">
        <v>13</v>
      </c>
      <c r="D19" s="16"/>
      <c r="E19" s="16">
        <v>12060</v>
      </c>
      <c r="F19" s="14" t="s">
        <v>25</v>
      </c>
      <c r="G19" s="17">
        <v>0.17627499999999999</v>
      </c>
      <c r="H19" s="16">
        <f t="shared" si="0"/>
        <v>2125.8764999999999</v>
      </c>
      <c r="J19" s="15" t="s">
        <v>28</v>
      </c>
      <c r="K19" s="16"/>
      <c r="L19" s="14" t="s">
        <v>13</v>
      </c>
      <c r="M19" s="16"/>
      <c r="N19" s="16">
        <v>12060</v>
      </c>
      <c r="O19" s="14" t="s">
        <v>25</v>
      </c>
      <c r="P19" s="17">
        <v>0.1825</v>
      </c>
      <c r="Q19" s="16">
        <f t="shared" si="1"/>
        <v>2200.9499999999998</v>
      </c>
    </row>
    <row r="20" spans="1:17" x14ac:dyDescent="0.25">
      <c r="A20" s="15" t="s">
        <v>29</v>
      </c>
      <c r="B20" s="16"/>
      <c r="C20" s="14" t="s">
        <v>13</v>
      </c>
      <c r="D20" s="16"/>
      <c r="E20" s="16">
        <v>12060</v>
      </c>
      <c r="F20" s="14" t="s">
        <v>25</v>
      </c>
      <c r="G20" s="17">
        <v>7.46E-2</v>
      </c>
      <c r="H20" s="16">
        <f t="shared" si="0"/>
        <v>899.67600000000004</v>
      </c>
      <c r="J20" s="15" t="s">
        <v>29</v>
      </c>
      <c r="K20" s="16"/>
      <c r="L20" s="14" t="s">
        <v>13</v>
      </c>
      <c r="M20" s="16"/>
      <c r="N20" s="16">
        <v>12060</v>
      </c>
      <c r="O20" s="14" t="s">
        <v>25</v>
      </c>
      <c r="P20" s="17">
        <v>7.46E-2</v>
      </c>
      <c r="Q20" s="16">
        <f t="shared" si="1"/>
        <v>899.67600000000004</v>
      </c>
    </row>
    <row r="21" spans="1:17" x14ac:dyDescent="0.25">
      <c r="A21" s="15" t="s">
        <v>30</v>
      </c>
      <c r="B21" s="16"/>
      <c r="C21" s="14" t="s">
        <v>13</v>
      </c>
      <c r="D21" s="16"/>
      <c r="E21" s="16">
        <v>-12060</v>
      </c>
      <c r="F21" s="14" t="s">
        <v>25</v>
      </c>
      <c r="G21" s="17">
        <v>0.01</v>
      </c>
      <c r="H21" s="16">
        <f t="shared" si="0"/>
        <v>-120.60000000000001</v>
      </c>
      <c r="J21" s="15" t="s">
        <v>30</v>
      </c>
      <c r="K21" s="16"/>
      <c r="L21" s="14" t="s">
        <v>13</v>
      </c>
      <c r="M21" s="16"/>
      <c r="N21" s="16">
        <v>-12060</v>
      </c>
      <c r="O21" s="14" t="s">
        <v>25</v>
      </c>
      <c r="P21" s="17">
        <v>0.01</v>
      </c>
      <c r="Q21" s="16">
        <f t="shared" si="1"/>
        <v>-120.60000000000001</v>
      </c>
    </row>
    <row r="22" spans="1:17" x14ac:dyDescent="0.25">
      <c r="A22" s="15" t="s">
        <v>31</v>
      </c>
      <c r="B22" s="16"/>
      <c r="C22" s="14" t="s">
        <v>13</v>
      </c>
      <c r="D22" s="16"/>
      <c r="E22" s="16">
        <v>12060</v>
      </c>
      <c r="F22" s="14" t="s">
        <v>32</v>
      </c>
      <c r="G22" s="17">
        <v>0.1368</v>
      </c>
      <c r="H22" s="16">
        <f t="shared" si="0"/>
        <v>1649.808</v>
      </c>
      <c r="J22" s="15" t="s">
        <v>31</v>
      </c>
      <c r="K22" s="16"/>
      <c r="L22" s="14" t="s">
        <v>13</v>
      </c>
      <c r="M22" s="16"/>
      <c r="N22" s="16">
        <v>12060</v>
      </c>
      <c r="O22" s="14" t="s">
        <v>32</v>
      </c>
      <c r="P22" s="17">
        <v>0.1368</v>
      </c>
      <c r="Q22" s="16">
        <f t="shared" si="1"/>
        <v>1649.808</v>
      </c>
    </row>
    <row r="23" spans="1:17" x14ac:dyDescent="0.25">
      <c r="A23" s="15" t="s">
        <v>33</v>
      </c>
      <c r="B23" s="16"/>
      <c r="C23" s="14" t="s">
        <v>24</v>
      </c>
      <c r="D23" s="16"/>
      <c r="E23" s="16">
        <v>182</v>
      </c>
      <c r="F23" s="14" t="s">
        <v>25</v>
      </c>
      <c r="G23" s="17">
        <v>3.13</v>
      </c>
      <c r="H23" s="16">
        <f t="shared" si="0"/>
        <v>569.66</v>
      </c>
      <c r="J23" s="15" t="s">
        <v>33</v>
      </c>
      <c r="K23" s="16"/>
      <c r="L23" s="14" t="s">
        <v>24</v>
      </c>
      <c r="M23" s="16"/>
      <c r="N23" s="16">
        <v>168</v>
      </c>
      <c r="O23" s="14" t="s">
        <v>25</v>
      </c>
      <c r="P23" s="17">
        <v>3.02</v>
      </c>
      <c r="Q23" s="16">
        <f t="shared" si="1"/>
        <v>507.36</v>
      </c>
    </row>
    <row r="24" spans="1:17" x14ac:dyDescent="0.25">
      <c r="A24" s="13" t="s">
        <v>34</v>
      </c>
      <c r="B24" s="8"/>
      <c r="C24" s="14" t="s">
        <v>13</v>
      </c>
      <c r="D24" s="8"/>
      <c r="E24" s="8"/>
      <c r="F24" s="14" t="s">
        <v>13</v>
      </c>
      <c r="G24" s="8"/>
      <c r="H24" s="8">
        <f>SUM(H16:H23)</f>
        <v>48403.629950000002</v>
      </c>
      <c r="J24" s="13" t="s">
        <v>34</v>
      </c>
      <c r="K24" s="8"/>
      <c r="L24" s="14" t="s">
        <v>13</v>
      </c>
      <c r="M24" s="8"/>
      <c r="N24" s="8"/>
      <c r="O24" s="14" t="s">
        <v>13</v>
      </c>
      <c r="P24" s="8"/>
      <c r="Q24" s="8">
        <f>SUM(Q16:Q23)</f>
        <v>46158.650849999998</v>
      </c>
    </row>
    <row r="25" spans="1:17" x14ac:dyDescent="0.25">
      <c r="A25" s="13" t="s">
        <v>35</v>
      </c>
      <c r="B25" s="8"/>
      <c r="C25" s="14" t="s">
        <v>13</v>
      </c>
      <c r="D25" s="8"/>
      <c r="E25" s="8"/>
      <c r="F25" s="14" t="s">
        <v>13</v>
      </c>
      <c r="G25" s="8"/>
      <c r="H25" s="8"/>
      <c r="J25" s="13" t="s">
        <v>35</v>
      </c>
      <c r="K25" s="8"/>
      <c r="L25" s="14" t="s">
        <v>13</v>
      </c>
      <c r="M25" s="8"/>
      <c r="N25" s="8"/>
      <c r="O25" s="14" t="s">
        <v>13</v>
      </c>
      <c r="P25" s="8"/>
      <c r="Q25" s="8"/>
    </row>
    <row r="26" spans="1:17" x14ac:dyDescent="0.25">
      <c r="A26" s="15" t="s">
        <v>36</v>
      </c>
      <c r="B26" s="18">
        <v>117.6</v>
      </c>
      <c r="C26" s="14" t="s">
        <v>25</v>
      </c>
      <c r="D26" s="18">
        <f>H26/B26</f>
        <v>34.351428571428571</v>
      </c>
      <c r="E26" s="17">
        <v>0.42</v>
      </c>
      <c r="F26" s="14" t="s">
        <v>37</v>
      </c>
      <c r="G26" s="16">
        <v>9618.4</v>
      </c>
      <c r="H26" s="16">
        <f>E26*G26</f>
        <v>4039.7279999999996</v>
      </c>
      <c r="J26" s="15" t="s">
        <v>36</v>
      </c>
      <c r="K26" s="18">
        <v>117.6</v>
      </c>
      <c r="L26" s="14" t="s">
        <v>25</v>
      </c>
      <c r="M26" s="18">
        <f>Q26/K26</f>
        <v>30.857142857142858</v>
      </c>
      <c r="N26" s="17">
        <v>0.42</v>
      </c>
      <c r="O26" s="14" t="s">
        <v>37</v>
      </c>
      <c r="P26" s="16">
        <v>8640</v>
      </c>
      <c r="Q26" s="16">
        <f>N26*P26</f>
        <v>3628.7999999999997</v>
      </c>
    </row>
    <row r="27" spans="1:17" x14ac:dyDescent="0.25">
      <c r="A27" s="15" t="s">
        <v>38</v>
      </c>
      <c r="B27" s="18">
        <v>11.5</v>
      </c>
      <c r="C27" s="14" t="s">
        <v>25</v>
      </c>
      <c r="D27" s="18">
        <f>H27/B27</f>
        <v>30.5</v>
      </c>
      <c r="E27" s="17">
        <v>0.05</v>
      </c>
      <c r="F27" s="14" t="s">
        <v>37</v>
      </c>
      <c r="G27" s="16">
        <v>7015</v>
      </c>
      <c r="H27" s="16">
        <f>E27*G27</f>
        <v>350.75</v>
      </c>
      <c r="J27" s="15" t="s">
        <v>38</v>
      </c>
      <c r="K27" s="18">
        <v>11.5</v>
      </c>
      <c r="L27" s="14" t="s">
        <v>25</v>
      </c>
      <c r="M27" s="18">
        <f>Q27/K27</f>
        <v>27.300000000000004</v>
      </c>
      <c r="N27" s="17">
        <v>0.05</v>
      </c>
      <c r="O27" s="14" t="s">
        <v>37</v>
      </c>
      <c r="P27" s="16">
        <v>6279</v>
      </c>
      <c r="Q27" s="16">
        <f>N27*P27</f>
        <v>313.95000000000005</v>
      </c>
    </row>
    <row r="28" spans="1:17" x14ac:dyDescent="0.25">
      <c r="A28" s="15" t="s">
        <v>39</v>
      </c>
      <c r="B28" s="16"/>
      <c r="C28" s="14" t="s">
        <v>25</v>
      </c>
      <c r="D28" s="16"/>
      <c r="E28" s="17">
        <v>0.53</v>
      </c>
      <c r="F28" s="14" t="s">
        <v>37</v>
      </c>
      <c r="G28" s="16">
        <v>625.5</v>
      </c>
      <c r="H28" s="16">
        <f>E28*G28</f>
        <v>331.51500000000004</v>
      </c>
      <c r="J28" s="15" t="s">
        <v>39</v>
      </c>
      <c r="K28" s="16"/>
      <c r="L28" s="14" t="s">
        <v>25</v>
      </c>
      <c r="M28" s="16"/>
      <c r="N28" s="17">
        <v>0.53</v>
      </c>
      <c r="O28" s="14" t="s">
        <v>37</v>
      </c>
      <c r="P28" s="16">
        <v>650</v>
      </c>
      <c r="Q28" s="16">
        <f>N28*P28</f>
        <v>344.5</v>
      </c>
    </row>
    <row r="29" spans="1:17" x14ac:dyDescent="0.25">
      <c r="A29" s="15" t="s">
        <v>40</v>
      </c>
      <c r="B29" s="18">
        <v>11.5</v>
      </c>
      <c r="C29" s="14" t="s">
        <v>13</v>
      </c>
      <c r="D29" s="18">
        <f>H29/B29</f>
        <v>3.9130434782608696</v>
      </c>
      <c r="E29" s="17">
        <v>0.05</v>
      </c>
      <c r="F29" s="14" t="s">
        <v>37</v>
      </c>
      <c r="G29" s="16">
        <v>900</v>
      </c>
      <c r="H29" s="16">
        <f>E29*G29</f>
        <v>45</v>
      </c>
      <c r="J29" s="15" t="s">
        <v>40</v>
      </c>
      <c r="K29" s="18">
        <v>11.5</v>
      </c>
      <c r="L29" s="14" t="s">
        <v>13</v>
      </c>
      <c r="M29" s="18">
        <f>Q29/K29</f>
        <v>3.9130434782608696</v>
      </c>
      <c r="N29" s="17">
        <v>0.05</v>
      </c>
      <c r="O29" s="14" t="s">
        <v>37</v>
      </c>
      <c r="P29" s="16">
        <v>900</v>
      </c>
      <c r="Q29" s="16">
        <f>N29*P29</f>
        <v>45</v>
      </c>
    </row>
    <row r="30" spans="1:17" x14ac:dyDescent="0.25">
      <c r="A30" s="15" t="s">
        <v>13</v>
      </c>
      <c r="B30" s="16"/>
      <c r="C30" s="14" t="s">
        <v>13</v>
      </c>
      <c r="D30" s="16"/>
      <c r="E30" s="16"/>
      <c r="F30" s="14" t="s">
        <v>13</v>
      </c>
      <c r="G30" s="16"/>
      <c r="H30" s="16"/>
      <c r="J30" s="15" t="s">
        <v>84</v>
      </c>
      <c r="K30" s="16"/>
      <c r="L30" s="14" t="s">
        <v>13</v>
      </c>
      <c r="M30" s="16"/>
      <c r="N30" s="16"/>
      <c r="O30" s="14" t="s">
        <v>37</v>
      </c>
      <c r="P30" s="16"/>
      <c r="Q30" s="16">
        <v>135</v>
      </c>
    </row>
    <row r="31" spans="1:17" x14ac:dyDescent="0.25">
      <c r="A31" s="15" t="s">
        <v>41</v>
      </c>
      <c r="B31" s="16"/>
      <c r="C31" s="14" t="s">
        <v>13</v>
      </c>
      <c r="D31" s="16"/>
      <c r="E31" s="16"/>
      <c r="F31" s="14" t="s">
        <v>13</v>
      </c>
      <c r="G31" s="16"/>
      <c r="H31" s="16"/>
      <c r="J31" s="15" t="s">
        <v>13</v>
      </c>
      <c r="K31" s="16"/>
      <c r="L31" s="14" t="s">
        <v>13</v>
      </c>
      <c r="M31" s="16"/>
      <c r="N31" s="16"/>
      <c r="O31" s="14" t="s">
        <v>13</v>
      </c>
      <c r="P31" s="16"/>
      <c r="Q31" s="16"/>
    </row>
    <row r="32" spans="1:17" x14ac:dyDescent="0.25">
      <c r="A32" s="15" t="s">
        <v>13</v>
      </c>
      <c r="B32" s="16"/>
      <c r="C32" s="14" t="s">
        <v>13</v>
      </c>
      <c r="D32" s="16"/>
      <c r="E32" s="16"/>
      <c r="F32" s="14" t="s">
        <v>13</v>
      </c>
      <c r="G32" s="16"/>
      <c r="H32" s="16"/>
      <c r="J32" s="15" t="s">
        <v>41</v>
      </c>
      <c r="K32" s="16"/>
      <c r="L32" s="14" t="s">
        <v>13</v>
      </c>
      <c r="M32" s="16"/>
      <c r="N32" s="16"/>
      <c r="O32" s="14" t="s">
        <v>13</v>
      </c>
      <c r="P32" s="16"/>
      <c r="Q32" s="16"/>
    </row>
    <row r="33" spans="1:17" x14ac:dyDescent="0.25">
      <c r="A33" s="13" t="s">
        <v>42</v>
      </c>
      <c r="B33" s="8"/>
      <c r="C33" s="14" t="s">
        <v>13</v>
      </c>
      <c r="D33" s="8"/>
      <c r="E33" s="8"/>
      <c r="F33" s="14" t="s">
        <v>13</v>
      </c>
      <c r="G33" s="8"/>
      <c r="H33" s="8">
        <f>SUM(H24:H32)</f>
        <v>53170.622950000004</v>
      </c>
      <c r="J33" s="15" t="s">
        <v>13</v>
      </c>
      <c r="K33" s="16"/>
      <c r="L33" s="14" t="s">
        <v>13</v>
      </c>
      <c r="M33" s="16"/>
      <c r="N33" s="16"/>
      <c r="O33" s="14" t="s">
        <v>13</v>
      </c>
      <c r="P33" s="16"/>
      <c r="Q33" s="16"/>
    </row>
    <row r="34" spans="1:17" x14ac:dyDescent="0.25">
      <c r="A34" s="15" t="s">
        <v>13</v>
      </c>
      <c r="B34" s="16"/>
      <c r="C34" s="14" t="s">
        <v>13</v>
      </c>
      <c r="D34" s="16"/>
      <c r="E34" s="16"/>
      <c r="F34" s="14" t="s">
        <v>13</v>
      </c>
      <c r="G34" s="16"/>
      <c r="H34" s="16"/>
      <c r="J34" s="13" t="s">
        <v>42</v>
      </c>
      <c r="K34" s="8"/>
      <c r="L34" s="14" t="s">
        <v>13</v>
      </c>
      <c r="M34" s="8"/>
      <c r="N34" s="8"/>
      <c r="O34" s="14" t="s">
        <v>13</v>
      </c>
      <c r="P34" s="8"/>
      <c r="Q34" s="8">
        <f>SUM(Q24:Q33)</f>
        <v>50625.900849999998</v>
      </c>
    </row>
    <row r="35" spans="1:17" x14ac:dyDescent="0.25">
      <c r="A35" s="13" t="s">
        <v>43</v>
      </c>
      <c r="B35" s="8"/>
      <c r="C35" s="14" t="s">
        <v>13</v>
      </c>
      <c r="D35" s="8"/>
      <c r="E35" s="8"/>
      <c r="F35" s="14" t="s">
        <v>13</v>
      </c>
      <c r="G35" s="8"/>
      <c r="H35" s="8"/>
      <c r="J35" s="15" t="s">
        <v>13</v>
      </c>
      <c r="K35" s="16"/>
      <c r="L35" s="14" t="s">
        <v>13</v>
      </c>
      <c r="M35" s="16"/>
      <c r="N35" s="16"/>
      <c r="O35" s="14" t="s">
        <v>13</v>
      </c>
      <c r="P35" s="16"/>
      <c r="Q35" s="16"/>
    </row>
    <row r="36" spans="1:17" x14ac:dyDescent="0.25">
      <c r="A36" s="15" t="s">
        <v>44</v>
      </c>
      <c r="B36" s="16"/>
      <c r="C36" s="14" t="s">
        <v>24</v>
      </c>
      <c r="D36" s="16"/>
      <c r="E36" s="16">
        <v>-893</v>
      </c>
      <c r="F36" s="14" t="s">
        <v>25</v>
      </c>
      <c r="G36" s="17">
        <v>2.58</v>
      </c>
      <c r="H36" s="16">
        <f t="shared" ref="H36:H41" si="2">E36*G36</f>
        <v>-2303.94</v>
      </c>
      <c r="J36" s="13" t="s">
        <v>43</v>
      </c>
      <c r="K36" s="8"/>
      <c r="L36" s="14" t="s">
        <v>13</v>
      </c>
      <c r="M36" s="8"/>
      <c r="N36" s="8"/>
      <c r="O36" s="14" t="s">
        <v>13</v>
      </c>
      <c r="P36" s="8"/>
      <c r="Q36" s="8"/>
    </row>
    <row r="37" spans="1:17" x14ac:dyDescent="0.25">
      <c r="A37" s="15" t="s">
        <v>45</v>
      </c>
      <c r="B37" s="16"/>
      <c r="C37" s="14" t="s">
        <v>24</v>
      </c>
      <c r="D37" s="16"/>
      <c r="E37" s="16">
        <v>-357</v>
      </c>
      <c r="F37" s="14" t="s">
        <v>25</v>
      </c>
      <c r="G37" s="17">
        <v>4.7424999999999997</v>
      </c>
      <c r="H37" s="16">
        <f t="shared" si="2"/>
        <v>-1693.0725</v>
      </c>
      <c r="J37" s="15" t="s">
        <v>44</v>
      </c>
      <c r="K37" s="16"/>
      <c r="L37" s="14" t="s">
        <v>24</v>
      </c>
      <c r="M37" s="16"/>
      <c r="N37" s="16">
        <v>-1245</v>
      </c>
      <c r="O37" s="14" t="s">
        <v>25</v>
      </c>
      <c r="P37" s="17">
        <v>2.6850000000000001</v>
      </c>
      <c r="Q37" s="16">
        <f t="shared" ref="Q37:Q42" si="3">N37*P37</f>
        <v>-3342.8250000000003</v>
      </c>
    </row>
    <row r="38" spans="1:17" x14ac:dyDescent="0.25">
      <c r="A38" s="15" t="s">
        <v>46</v>
      </c>
      <c r="B38" s="16"/>
      <c r="C38" s="14" t="s">
        <v>24</v>
      </c>
      <c r="D38" s="16"/>
      <c r="E38" s="16">
        <v>-1660</v>
      </c>
      <c r="F38" s="14" t="s">
        <v>25</v>
      </c>
      <c r="G38" s="17">
        <v>2.5874999999999999</v>
      </c>
      <c r="H38" s="16">
        <f t="shared" si="2"/>
        <v>-4295.25</v>
      </c>
      <c r="J38" s="15" t="s">
        <v>46</v>
      </c>
      <c r="K38" s="16"/>
      <c r="L38" s="14" t="s">
        <v>24</v>
      </c>
      <c r="M38" s="16"/>
      <c r="N38" s="16">
        <v>-1102</v>
      </c>
      <c r="O38" s="14" t="s">
        <v>25</v>
      </c>
      <c r="P38" s="17">
        <v>2.8050000000000002</v>
      </c>
      <c r="Q38" s="16">
        <f t="shared" si="3"/>
        <v>-3091.11</v>
      </c>
    </row>
    <row r="39" spans="1:17" x14ac:dyDescent="0.25">
      <c r="A39" s="15" t="s">
        <v>47</v>
      </c>
      <c r="B39" s="16"/>
      <c r="C39" s="14" t="s">
        <v>24</v>
      </c>
      <c r="D39" s="16"/>
      <c r="E39" s="16">
        <v>-2165</v>
      </c>
      <c r="F39" s="14" t="s">
        <v>25</v>
      </c>
      <c r="G39" s="17">
        <v>2.2650000000000001</v>
      </c>
      <c r="H39" s="16">
        <f t="shared" si="2"/>
        <v>-4903.7250000000004</v>
      </c>
      <c r="J39" s="15" t="s">
        <v>85</v>
      </c>
      <c r="K39" s="16"/>
      <c r="L39" s="14" t="s">
        <v>24</v>
      </c>
      <c r="M39" s="16"/>
      <c r="N39" s="16">
        <v>-633</v>
      </c>
      <c r="O39" s="14" t="s">
        <v>25</v>
      </c>
      <c r="P39" s="17">
        <v>2.54</v>
      </c>
      <c r="Q39" s="16">
        <f t="shared" si="3"/>
        <v>-1607.82</v>
      </c>
    </row>
    <row r="40" spans="1:17" x14ac:dyDescent="0.25">
      <c r="A40" s="15" t="s">
        <v>48</v>
      </c>
      <c r="B40" s="16"/>
      <c r="C40" s="14" t="s">
        <v>24</v>
      </c>
      <c r="D40" s="16"/>
      <c r="E40" s="16">
        <v>-55</v>
      </c>
      <c r="F40" s="14" t="s">
        <v>25</v>
      </c>
      <c r="G40" s="17">
        <v>3.35</v>
      </c>
      <c r="H40" s="16">
        <f t="shared" si="2"/>
        <v>-184.25</v>
      </c>
      <c r="J40" s="15" t="s">
        <v>47</v>
      </c>
      <c r="K40" s="16"/>
      <c r="L40" s="14" t="s">
        <v>24</v>
      </c>
      <c r="M40" s="16"/>
      <c r="N40" s="16">
        <v>-2065</v>
      </c>
      <c r="O40" s="14" t="s">
        <v>25</v>
      </c>
      <c r="P40" s="17">
        <v>2.0499999999999998</v>
      </c>
      <c r="Q40" s="16">
        <f t="shared" si="3"/>
        <v>-4233.25</v>
      </c>
    </row>
    <row r="41" spans="1:17" x14ac:dyDescent="0.25">
      <c r="A41" s="15" t="s">
        <v>49</v>
      </c>
      <c r="B41" s="16"/>
      <c r="C41" s="14" t="s">
        <v>24</v>
      </c>
      <c r="D41" s="16"/>
      <c r="E41" s="16">
        <v>-182</v>
      </c>
      <c r="F41" s="14" t="s">
        <v>25</v>
      </c>
      <c r="G41" s="17">
        <v>3.13</v>
      </c>
      <c r="H41" s="16">
        <f t="shared" si="2"/>
        <v>-569.66</v>
      </c>
      <c r="J41" s="15" t="s">
        <v>48</v>
      </c>
      <c r="K41" s="16"/>
      <c r="L41" s="14" t="s">
        <v>24</v>
      </c>
      <c r="M41" s="16"/>
      <c r="N41" s="16">
        <v>-55</v>
      </c>
      <c r="O41" s="14" t="s">
        <v>25</v>
      </c>
      <c r="P41" s="17">
        <v>3.2</v>
      </c>
      <c r="Q41" s="16">
        <f t="shared" si="3"/>
        <v>-176</v>
      </c>
    </row>
    <row r="42" spans="1:17" x14ac:dyDescent="0.25">
      <c r="A42" s="15" t="s">
        <v>50</v>
      </c>
      <c r="B42" s="16"/>
      <c r="C42" s="14" t="s">
        <v>24</v>
      </c>
      <c r="D42" s="16"/>
      <c r="E42" s="16"/>
      <c r="F42" s="14" t="s">
        <v>25</v>
      </c>
      <c r="G42" s="16"/>
      <c r="H42" s="16">
        <v>-535</v>
      </c>
      <c r="J42" s="15" t="s">
        <v>49</v>
      </c>
      <c r="K42" s="16"/>
      <c r="L42" s="14" t="s">
        <v>24</v>
      </c>
      <c r="M42" s="16"/>
      <c r="N42" s="16">
        <v>-168</v>
      </c>
      <c r="O42" s="14" t="s">
        <v>25</v>
      </c>
      <c r="P42" s="17">
        <v>3.02</v>
      </c>
      <c r="Q42" s="16">
        <f t="shared" si="3"/>
        <v>-507.36</v>
      </c>
    </row>
    <row r="43" spans="1:17" x14ac:dyDescent="0.25">
      <c r="A43" s="15" t="s">
        <v>51</v>
      </c>
      <c r="B43" s="16"/>
      <c r="C43" s="14" t="s">
        <v>24</v>
      </c>
      <c r="D43" s="16"/>
      <c r="E43" s="16"/>
      <c r="F43" s="14" t="s">
        <v>25</v>
      </c>
      <c r="G43" s="16"/>
      <c r="H43" s="16">
        <v>-180</v>
      </c>
      <c r="J43" s="15" t="s">
        <v>50</v>
      </c>
      <c r="K43" s="16"/>
      <c r="L43" s="14" t="s">
        <v>24</v>
      </c>
      <c r="M43" s="16"/>
      <c r="N43" s="16"/>
      <c r="O43" s="14" t="s">
        <v>25</v>
      </c>
      <c r="P43" s="16"/>
      <c r="Q43" s="16">
        <v>-590</v>
      </c>
    </row>
    <row r="44" spans="1:17" x14ac:dyDescent="0.25">
      <c r="A44" s="15" t="s">
        <v>52</v>
      </c>
      <c r="B44" s="16">
        <v>-2259</v>
      </c>
      <c r="C44" s="14" t="s">
        <v>32</v>
      </c>
      <c r="D44" s="17">
        <f>H44/B44</f>
        <v>1.05</v>
      </c>
      <c r="E44" s="16">
        <v>-2259</v>
      </c>
      <c r="F44" s="14" t="s">
        <v>53</v>
      </c>
      <c r="G44" s="17">
        <v>1.05</v>
      </c>
      <c r="H44" s="16">
        <f>E44*G44</f>
        <v>-2371.9500000000003</v>
      </c>
      <c r="J44" s="15" t="s">
        <v>51</v>
      </c>
      <c r="K44" s="16"/>
      <c r="L44" s="14" t="s">
        <v>24</v>
      </c>
      <c r="M44" s="16"/>
      <c r="N44" s="16"/>
      <c r="O44" s="14" t="s">
        <v>25</v>
      </c>
      <c r="P44" s="16"/>
      <c r="Q44" s="16">
        <v>-190</v>
      </c>
    </row>
    <row r="45" spans="1:17" x14ac:dyDescent="0.25">
      <c r="A45" s="15" t="s">
        <v>54</v>
      </c>
      <c r="B45" s="16">
        <v>-591</v>
      </c>
      <c r="C45" s="14" t="s">
        <v>32</v>
      </c>
      <c r="D45" s="17">
        <f>H45/B45</f>
        <v>1.3</v>
      </c>
      <c r="E45" s="16">
        <v>-591</v>
      </c>
      <c r="F45" s="14" t="s">
        <v>53</v>
      </c>
      <c r="G45" s="17">
        <v>1.3</v>
      </c>
      <c r="H45" s="16">
        <f>E45*G45</f>
        <v>-768.30000000000007</v>
      </c>
      <c r="J45" s="15" t="s">
        <v>52</v>
      </c>
      <c r="K45" s="16">
        <v>-2738</v>
      </c>
      <c r="L45" s="14" t="s">
        <v>32</v>
      </c>
      <c r="M45" s="17">
        <f>Q45/K45</f>
        <v>1.1299999999999999</v>
      </c>
      <c r="N45" s="16">
        <v>-2738</v>
      </c>
      <c r="O45" s="14" t="s">
        <v>53</v>
      </c>
      <c r="P45" s="17">
        <v>1.1299999999999999</v>
      </c>
      <c r="Q45" s="16">
        <f>N45*P45</f>
        <v>-3093.9399999999996</v>
      </c>
    </row>
    <row r="46" spans="1:17" x14ac:dyDescent="0.25">
      <c r="A46" s="15" t="s">
        <v>55</v>
      </c>
      <c r="B46" s="16">
        <v>-1847</v>
      </c>
      <c r="C46" s="14" t="s">
        <v>32</v>
      </c>
      <c r="D46" s="17">
        <f>H46/B46</f>
        <v>1.4</v>
      </c>
      <c r="E46" s="16">
        <v>-1847</v>
      </c>
      <c r="F46" s="14" t="s">
        <v>53</v>
      </c>
      <c r="G46" s="17">
        <v>1.4</v>
      </c>
      <c r="H46" s="16">
        <f>E46*G46</f>
        <v>-2585.7999999999997</v>
      </c>
      <c r="J46" s="15" t="s">
        <v>54</v>
      </c>
      <c r="K46" s="16">
        <v>-691</v>
      </c>
      <c r="L46" s="14" t="s">
        <v>32</v>
      </c>
      <c r="M46" s="17">
        <f>Q46/K46</f>
        <v>1.58</v>
      </c>
      <c r="N46" s="16">
        <v>-691</v>
      </c>
      <c r="O46" s="14" t="s">
        <v>53</v>
      </c>
      <c r="P46" s="17">
        <v>1.58</v>
      </c>
      <c r="Q46" s="16">
        <f>N46*P46</f>
        <v>-1091.78</v>
      </c>
    </row>
    <row r="47" spans="1:17" x14ac:dyDescent="0.25">
      <c r="A47" s="15" t="s">
        <v>56</v>
      </c>
      <c r="B47" s="16"/>
      <c r="C47" s="14" t="s">
        <v>32</v>
      </c>
      <c r="D47" s="16"/>
      <c r="E47" s="16">
        <v>-133</v>
      </c>
      <c r="F47" s="14" t="s">
        <v>25</v>
      </c>
      <c r="G47" s="17">
        <v>0.65</v>
      </c>
      <c r="H47" s="16">
        <f>E47*G47</f>
        <v>-86.45</v>
      </c>
      <c r="J47" s="15" t="s">
        <v>55</v>
      </c>
      <c r="K47" s="16">
        <v>-1832</v>
      </c>
      <c r="L47" s="14" t="s">
        <v>32</v>
      </c>
      <c r="M47" s="17">
        <f>Q47/K47</f>
        <v>1.5</v>
      </c>
      <c r="N47" s="16">
        <v>-1832</v>
      </c>
      <c r="O47" s="14" t="s">
        <v>53</v>
      </c>
      <c r="P47" s="17">
        <v>1.5</v>
      </c>
      <c r="Q47" s="16">
        <f>N47*P47</f>
        <v>-2748</v>
      </c>
    </row>
    <row r="48" spans="1:17" x14ac:dyDescent="0.25">
      <c r="A48" s="13" t="s">
        <v>57</v>
      </c>
      <c r="B48" s="8"/>
      <c r="C48" s="14" t="s">
        <v>13</v>
      </c>
      <c r="D48" s="8"/>
      <c r="E48" s="8"/>
      <c r="F48" s="14" t="s">
        <v>13</v>
      </c>
      <c r="G48" s="8"/>
      <c r="H48" s="8">
        <f>SUM(H36:H47)</f>
        <v>-20477.397499999999</v>
      </c>
      <c r="J48" s="15" t="s">
        <v>56</v>
      </c>
      <c r="K48" s="16"/>
      <c r="L48" s="14" t="s">
        <v>32</v>
      </c>
      <c r="M48" s="16"/>
      <c r="N48" s="16">
        <v>-134</v>
      </c>
      <c r="O48" s="14" t="s">
        <v>25</v>
      </c>
      <c r="P48" s="17">
        <v>0.65</v>
      </c>
      <c r="Q48" s="16">
        <f>N48*P48</f>
        <v>-87.100000000000009</v>
      </c>
    </row>
    <row r="49" spans="1:17" x14ac:dyDescent="0.25">
      <c r="A49" s="15" t="s">
        <v>13</v>
      </c>
      <c r="B49" s="16"/>
      <c r="C49" s="14" t="s">
        <v>13</v>
      </c>
      <c r="D49" s="16"/>
      <c r="E49" s="16"/>
      <c r="F49" s="14" t="s">
        <v>13</v>
      </c>
      <c r="G49" s="16"/>
      <c r="H49" s="16"/>
      <c r="J49" s="13" t="s">
        <v>57</v>
      </c>
      <c r="K49" s="8"/>
      <c r="L49" s="14" t="s">
        <v>13</v>
      </c>
      <c r="M49" s="8"/>
      <c r="N49" s="8"/>
      <c r="O49" s="14" t="s">
        <v>13</v>
      </c>
      <c r="P49" s="8"/>
      <c r="Q49" s="8">
        <f>SUM(Q37:Q48)</f>
        <v>-20759.184999999998</v>
      </c>
    </row>
    <row r="50" spans="1:17" x14ac:dyDescent="0.25">
      <c r="A50" s="15" t="s">
        <v>58</v>
      </c>
      <c r="B50" s="16"/>
      <c r="C50" s="14" t="s">
        <v>13</v>
      </c>
      <c r="D50" s="16"/>
      <c r="E50" s="16"/>
      <c r="F50" s="14" t="s">
        <v>32</v>
      </c>
      <c r="G50" s="16"/>
      <c r="H50" s="16">
        <v>-55</v>
      </c>
      <c r="J50" s="15" t="s">
        <v>13</v>
      </c>
      <c r="K50" s="16"/>
      <c r="L50" s="14" t="s">
        <v>13</v>
      </c>
      <c r="M50" s="16"/>
      <c r="N50" s="16"/>
      <c r="O50" s="14" t="s">
        <v>13</v>
      </c>
      <c r="P50" s="16"/>
      <c r="Q50" s="16"/>
    </row>
    <row r="51" spans="1:17" x14ac:dyDescent="0.25">
      <c r="A51" s="15" t="s">
        <v>59</v>
      </c>
      <c r="B51" s="16"/>
      <c r="C51" s="14" t="s">
        <v>13</v>
      </c>
      <c r="D51" s="16"/>
      <c r="E51" s="16"/>
      <c r="F51" s="14" t="s">
        <v>32</v>
      </c>
      <c r="G51" s="16"/>
      <c r="H51" s="16">
        <v>-635</v>
      </c>
      <c r="J51" s="15" t="s">
        <v>58</v>
      </c>
      <c r="K51" s="16"/>
      <c r="L51" s="14" t="s">
        <v>13</v>
      </c>
      <c r="M51" s="16"/>
      <c r="N51" s="16"/>
      <c r="O51" s="14" t="s">
        <v>32</v>
      </c>
      <c r="P51" s="16"/>
      <c r="Q51" s="16">
        <v>-50</v>
      </c>
    </row>
    <row r="52" spans="1:17" x14ac:dyDescent="0.25">
      <c r="A52" s="15" t="s">
        <v>60</v>
      </c>
      <c r="B52" s="16"/>
      <c r="C52" s="14" t="s">
        <v>13</v>
      </c>
      <c r="D52" s="16"/>
      <c r="E52" s="16"/>
      <c r="F52" s="14" t="s">
        <v>32</v>
      </c>
      <c r="G52" s="16"/>
      <c r="H52" s="16">
        <v>-525</v>
      </c>
      <c r="J52" s="15" t="s">
        <v>59</v>
      </c>
      <c r="K52" s="16"/>
      <c r="L52" s="14" t="s">
        <v>13</v>
      </c>
      <c r="M52" s="16"/>
      <c r="N52" s="16"/>
      <c r="O52" s="14" t="s">
        <v>32</v>
      </c>
      <c r="P52" s="16"/>
      <c r="Q52" s="16">
        <v>-455</v>
      </c>
    </row>
    <row r="53" spans="1:17" x14ac:dyDescent="0.25">
      <c r="A53" s="15" t="s">
        <v>61</v>
      </c>
      <c r="B53" s="16"/>
      <c r="C53" s="14" t="s">
        <v>13</v>
      </c>
      <c r="D53" s="16"/>
      <c r="E53" s="16"/>
      <c r="F53" s="14" t="s">
        <v>32</v>
      </c>
      <c r="G53" s="16"/>
      <c r="H53" s="16">
        <v>-175</v>
      </c>
      <c r="J53" s="15" t="s">
        <v>86</v>
      </c>
      <c r="K53" s="16"/>
      <c r="L53" s="14" t="s">
        <v>13</v>
      </c>
      <c r="M53" s="16"/>
      <c r="N53" s="16"/>
      <c r="O53" s="14" t="s">
        <v>32</v>
      </c>
      <c r="P53" s="16"/>
      <c r="Q53" s="16">
        <v>-180</v>
      </c>
    </row>
    <row r="54" spans="1:17" x14ac:dyDescent="0.25">
      <c r="A54" s="15" t="s">
        <v>62</v>
      </c>
      <c r="B54" s="16"/>
      <c r="C54" s="14" t="s">
        <v>13</v>
      </c>
      <c r="D54" s="16"/>
      <c r="E54" s="16"/>
      <c r="F54" s="14" t="s">
        <v>32</v>
      </c>
      <c r="G54" s="16"/>
      <c r="H54" s="16">
        <v>-295</v>
      </c>
      <c r="J54" s="15" t="s">
        <v>60</v>
      </c>
      <c r="K54" s="16"/>
      <c r="L54" s="14" t="s">
        <v>13</v>
      </c>
      <c r="M54" s="16"/>
      <c r="N54" s="16"/>
      <c r="O54" s="14" t="s">
        <v>32</v>
      </c>
      <c r="P54" s="16"/>
      <c r="Q54" s="16">
        <v>-530</v>
      </c>
    </row>
    <row r="55" spans="1:17" x14ac:dyDescent="0.25">
      <c r="A55" s="15" t="s">
        <v>63</v>
      </c>
      <c r="B55" s="16"/>
      <c r="C55" s="14" t="s">
        <v>13</v>
      </c>
      <c r="D55" s="16"/>
      <c r="E55" s="16"/>
      <c r="F55" s="14" t="s">
        <v>32</v>
      </c>
      <c r="G55" s="16"/>
      <c r="H55" s="16">
        <v>-230</v>
      </c>
      <c r="J55" s="15" t="s">
        <v>61</v>
      </c>
      <c r="K55" s="16"/>
      <c r="L55" s="14" t="s">
        <v>13</v>
      </c>
      <c r="M55" s="16"/>
      <c r="N55" s="16"/>
      <c r="O55" s="14" t="s">
        <v>32</v>
      </c>
      <c r="P55" s="16"/>
      <c r="Q55" s="16">
        <v>-155</v>
      </c>
    </row>
    <row r="56" spans="1:17" x14ac:dyDescent="0.25">
      <c r="A56" s="15" t="s">
        <v>64</v>
      </c>
      <c r="B56" s="16"/>
      <c r="C56" s="14" t="s">
        <v>13</v>
      </c>
      <c r="D56" s="16"/>
      <c r="E56" s="16"/>
      <c r="F56" s="14" t="s">
        <v>25</v>
      </c>
      <c r="G56" s="16"/>
      <c r="H56" s="16">
        <v>-220</v>
      </c>
      <c r="J56" s="15" t="s">
        <v>62</v>
      </c>
      <c r="K56" s="16"/>
      <c r="L56" s="14" t="s">
        <v>13</v>
      </c>
      <c r="M56" s="16"/>
      <c r="N56" s="16"/>
      <c r="O56" s="14" t="s">
        <v>32</v>
      </c>
      <c r="P56" s="16"/>
      <c r="Q56" s="16">
        <v>-275</v>
      </c>
    </row>
    <row r="57" spans="1:17" x14ac:dyDescent="0.25">
      <c r="A57" s="15" t="s">
        <v>65</v>
      </c>
      <c r="B57" s="16"/>
      <c r="C57" s="14" t="s">
        <v>13</v>
      </c>
      <c r="D57" s="16"/>
      <c r="E57" s="16"/>
      <c r="F57" s="14" t="s">
        <v>32</v>
      </c>
      <c r="G57" s="16"/>
      <c r="H57" s="16">
        <v>-350</v>
      </c>
      <c r="J57" s="15" t="s">
        <v>63</v>
      </c>
      <c r="K57" s="16"/>
      <c r="L57" s="14" t="s">
        <v>13</v>
      </c>
      <c r="M57" s="16"/>
      <c r="N57" s="16"/>
      <c r="O57" s="14" t="s">
        <v>32</v>
      </c>
      <c r="P57" s="16"/>
      <c r="Q57" s="16">
        <v>-245</v>
      </c>
    </row>
    <row r="58" spans="1:17" x14ac:dyDescent="0.25">
      <c r="A58" s="13" t="s">
        <v>66</v>
      </c>
      <c r="B58" s="8"/>
      <c r="C58" s="14" t="s">
        <v>13</v>
      </c>
      <c r="D58" s="8"/>
      <c r="E58" s="8"/>
      <c r="F58" s="14" t="s">
        <v>13</v>
      </c>
      <c r="G58" s="8"/>
      <c r="H58" s="8">
        <f>SUM(H50:H57)</f>
        <v>-2485</v>
      </c>
      <c r="J58" s="15" t="s">
        <v>64</v>
      </c>
      <c r="K58" s="16"/>
      <c r="L58" s="14" t="s">
        <v>13</v>
      </c>
      <c r="M58" s="16"/>
      <c r="N58" s="16"/>
      <c r="O58" s="14" t="s">
        <v>25</v>
      </c>
      <c r="P58" s="16"/>
      <c r="Q58" s="16">
        <v>-235</v>
      </c>
    </row>
    <row r="59" spans="1:17" x14ac:dyDescent="0.25">
      <c r="A59" s="13" t="s">
        <v>67</v>
      </c>
      <c r="B59" s="8"/>
      <c r="C59" s="14" t="s">
        <v>13</v>
      </c>
      <c r="D59" s="8"/>
      <c r="E59" s="8"/>
      <c r="F59" s="14" t="s">
        <v>13</v>
      </c>
      <c r="G59" s="8"/>
      <c r="H59" s="8">
        <f>SUM(H48,H58)</f>
        <v>-22962.397499999999</v>
      </c>
      <c r="J59" s="15" t="s">
        <v>65</v>
      </c>
      <c r="K59" s="16"/>
      <c r="L59" s="14" t="s">
        <v>13</v>
      </c>
      <c r="M59" s="16"/>
      <c r="N59" s="16"/>
      <c r="O59" s="14" t="s">
        <v>32</v>
      </c>
      <c r="P59" s="16"/>
      <c r="Q59" s="16">
        <v>-400</v>
      </c>
    </row>
    <row r="60" spans="1:17" x14ac:dyDescent="0.25">
      <c r="A60" s="13" t="s">
        <v>68</v>
      </c>
      <c r="B60" s="8"/>
      <c r="C60" s="14" t="s">
        <v>13</v>
      </c>
      <c r="D60" s="8"/>
      <c r="E60" s="8"/>
      <c r="F60" s="14" t="s">
        <v>13</v>
      </c>
      <c r="G60" s="8"/>
      <c r="H60" s="8">
        <f>SUM(H33,H59)</f>
        <v>30208.225450000005</v>
      </c>
      <c r="J60" s="13" t="s">
        <v>66</v>
      </c>
      <c r="K60" s="8"/>
      <c r="L60" s="14" t="s">
        <v>13</v>
      </c>
      <c r="M60" s="8"/>
      <c r="N60" s="8"/>
      <c r="O60" s="14" t="s">
        <v>13</v>
      </c>
      <c r="P60" s="8"/>
      <c r="Q60" s="8">
        <f>SUM(Q51:Q59)</f>
        <v>-2525</v>
      </c>
    </row>
    <row r="61" spans="1:17" x14ac:dyDescent="0.25">
      <c r="A61" s="15" t="s">
        <v>13</v>
      </c>
      <c r="B61" s="16"/>
      <c r="C61" s="14" t="s">
        <v>13</v>
      </c>
      <c r="D61" s="16"/>
      <c r="E61" s="16"/>
      <c r="F61" s="14" t="s">
        <v>13</v>
      </c>
      <c r="G61" s="16"/>
      <c r="H61" s="16"/>
      <c r="J61" s="13" t="s">
        <v>67</v>
      </c>
      <c r="K61" s="8"/>
      <c r="L61" s="14" t="s">
        <v>13</v>
      </c>
      <c r="M61" s="8"/>
      <c r="N61" s="8"/>
      <c r="O61" s="14" t="s">
        <v>13</v>
      </c>
      <c r="P61" s="8"/>
      <c r="Q61" s="8">
        <f>SUM(Q49,Q60)</f>
        <v>-23284.184999999998</v>
      </c>
    </row>
    <row r="62" spans="1:17" x14ac:dyDescent="0.25">
      <c r="A62" s="13" t="s">
        <v>69</v>
      </c>
      <c r="B62" s="8"/>
      <c r="C62" s="14" t="s">
        <v>13</v>
      </c>
      <c r="D62" s="8"/>
      <c r="E62" s="9">
        <v>1.05</v>
      </c>
      <c r="F62" s="14" t="s">
        <v>13</v>
      </c>
      <c r="G62" s="8"/>
      <c r="H62" s="8"/>
      <c r="J62" s="13" t="s">
        <v>68</v>
      </c>
      <c r="K62" s="8"/>
      <c r="L62" s="14" t="s">
        <v>13</v>
      </c>
      <c r="M62" s="8"/>
      <c r="N62" s="8"/>
      <c r="O62" s="14" t="s">
        <v>13</v>
      </c>
      <c r="P62" s="8"/>
      <c r="Q62" s="8">
        <f>SUM(Q34,Q61)</f>
        <v>27341.715850000001</v>
      </c>
    </row>
    <row r="63" spans="1:17" x14ac:dyDescent="0.25">
      <c r="J63" s="15" t="s">
        <v>13</v>
      </c>
      <c r="K63" s="16"/>
      <c r="L63" s="14" t="s">
        <v>13</v>
      </c>
      <c r="M63" s="16"/>
      <c r="N63" s="16"/>
      <c r="O63" s="14" t="s">
        <v>13</v>
      </c>
      <c r="P63" s="16"/>
      <c r="Q63" s="16"/>
    </row>
    <row r="64" spans="1:17" x14ac:dyDescent="0.25">
      <c r="A64" s="12" t="s">
        <v>70</v>
      </c>
      <c r="J64" s="13" t="s">
        <v>69</v>
      </c>
      <c r="K64" s="8"/>
      <c r="L64" s="14" t="s">
        <v>13</v>
      </c>
      <c r="M64" s="8"/>
      <c r="N64" s="9">
        <v>1.18</v>
      </c>
      <c r="O64" s="14" t="s">
        <v>13</v>
      </c>
      <c r="P64" s="8"/>
      <c r="Q64" s="8"/>
    </row>
    <row r="65" spans="1:17" x14ac:dyDescent="0.25">
      <c r="A65" s="12" t="s">
        <v>71</v>
      </c>
    </row>
    <row r="66" spans="1:17" x14ac:dyDescent="0.25">
      <c r="A66" s="12" t="s">
        <v>72</v>
      </c>
      <c r="J66" s="12" t="s">
        <v>70</v>
      </c>
    </row>
    <row r="67" spans="1:17" x14ac:dyDescent="0.25">
      <c r="A67" s="12" t="s">
        <v>73</v>
      </c>
      <c r="J67" s="12" t="s">
        <v>71</v>
      </c>
    </row>
    <row r="68" spans="1:17" x14ac:dyDescent="0.25">
      <c r="J68" s="12" t="s">
        <v>72</v>
      </c>
    </row>
    <row r="69" spans="1:17" x14ac:dyDescent="0.25">
      <c r="A69" s="12" t="s">
        <v>74</v>
      </c>
      <c r="J69" s="12" t="s">
        <v>73</v>
      </c>
    </row>
    <row r="71" spans="1:17" x14ac:dyDescent="0.25">
      <c r="A71" t="s">
        <v>75</v>
      </c>
      <c r="J71" s="12" t="s">
        <v>74</v>
      </c>
    </row>
    <row r="72" spans="1:17" x14ac:dyDescent="0.25">
      <c r="A72" s="12" t="s">
        <v>1</v>
      </c>
      <c r="B72" s="12" t="s">
        <v>2</v>
      </c>
    </row>
    <row r="73" spans="1:17" x14ac:dyDescent="0.25">
      <c r="A73" s="12" t="s">
        <v>3</v>
      </c>
      <c r="B73" s="12" t="s">
        <v>4</v>
      </c>
      <c r="J73" t="s">
        <v>75</v>
      </c>
    </row>
    <row r="74" spans="1:17" x14ac:dyDescent="0.25">
      <c r="A74" s="12" t="s">
        <v>5</v>
      </c>
      <c r="B74" s="12" t="s">
        <v>6</v>
      </c>
      <c r="J74" s="12" t="s">
        <v>1</v>
      </c>
      <c r="K74" s="12" t="s">
        <v>2</v>
      </c>
    </row>
    <row r="75" spans="1:17" x14ac:dyDescent="0.25">
      <c r="A75" s="12" t="s">
        <v>7</v>
      </c>
      <c r="B75" s="12" t="s">
        <v>90</v>
      </c>
      <c r="J75" s="12" t="s">
        <v>3</v>
      </c>
      <c r="K75" s="12" t="s">
        <v>83</v>
      </c>
    </row>
    <row r="76" spans="1:17" x14ac:dyDescent="0.25">
      <c r="A76" s="12" t="s">
        <v>9</v>
      </c>
      <c r="B76" s="12" t="s">
        <v>10</v>
      </c>
      <c r="J76" s="12" t="s">
        <v>5</v>
      </c>
      <c r="K76" s="12" t="s">
        <v>6</v>
      </c>
    </row>
    <row r="77" spans="1:17" x14ac:dyDescent="0.25">
      <c r="J77" s="12" t="s">
        <v>7</v>
      </c>
      <c r="K77" s="12" t="s">
        <v>90</v>
      </c>
    </row>
    <row r="78" spans="1:17" x14ac:dyDescent="0.25">
      <c r="A78" s="5" t="s">
        <v>11</v>
      </c>
      <c r="B78" s="6" t="s">
        <v>12</v>
      </c>
      <c r="C78" s="6" t="s">
        <v>13</v>
      </c>
      <c r="D78" s="6" t="s">
        <v>14</v>
      </c>
      <c r="E78" s="6" t="s">
        <v>15</v>
      </c>
      <c r="F78" s="6" t="s">
        <v>13</v>
      </c>
      <c r="G78" s="6" t="s">
        <v>16</v>
      </c>
      <c r="H78" s="6" t="s">
        <v>17</v>
      </c>
      <c r="J78" s="12" t="s">
        <v>9</v>
      </c>
      <c r="K78" s="12" t="s">
        <v>10</v>
      </c>
    </row>
    <row r="79" spans="1:17" x14ac:dyDescent="0.25">
      <c r="A79" s="13" t="s">
        <v>18</v>
      </c>
      <c r="B79" s="8"/>
      <c r="C79" s="14" t="s">
        <v>13</v>
      </c>
      <c r="D79" s="8"/>
      <c r="E79" s="8"/>
      <c r="F79" s="14" t="s">
        <v>13</v>
      </c>
      <c r="G79" s="8"/>
      <c r="H79" s="8"/>
    </row>
    <row r="80" spans="1:17" x14ac:dyDescent="0.25">
      <c r="A80" s="15" t="s">
        <v>19</v>
      </c>
      <c r="B80" s="16"/>
      <c r="C80" s="14" t="s">
        <v>13</v>
      </c>
      <c r="D80" s="16"/>
      <c r="E80" s="16">
        <v>12700</v>
      </c>
      <c r="F80" s="14" t="s">
        <v>13</v>
      </c>
      <c r="G80" s="16"/>
      <c r="H80" s="16"/>
      <c r="J80" s="5" t="s">
        <v>11</v>
      </c>
      <c r="K80" s="6" t="s">
        <v>12</v>
      </c>
      <c r="L80" s="6" t="s">
        <v>13</v>
      </c>
      <c r="M80" s="6" t="s">
        <v>14</v>
      </c>
      <c r="N80" s="6" t="s">
        <v>15</v>
      </c>
      <c r="O80" s="6" t="s">
        <v>13</v>
      </c>
      <c r="P80" s="6" t="s">
        <v>16</v>
      </c>
      <c r="Q80" s="6" t="s">
        <v>17</v>
      </c>
    </row>
    <row r="81" spans="1:17" x14ac:dyDescent="0.25">
      <c r="A81" s="15" t="s">
        <v>20</v>
      </c>
      <c r="B81" s="16"/>
      <c r="C81" s="14" t="s">
        <v>13</v>
      </c>
      <c r="D81" s="16"/>
      <c r="E81" s="16">
        <v>12060</v>
      </c>
      <c r="F81" s="14" t="s">
        <v>13</v>
      </c>
      <c r="G81" s="16"/>
      <c r="H81" s="16"/>
      <c r="J81" s="13" t="s">
        <v>18</v>
      </c>
      <c r="K81" s="8"/>
      <c r="L81" s="14" t="s">
        <v>13</v>
      </c>
      <c r="M81" s="8"/>
      <c r="N81" s="8"/>
      <c r="O81" s="14" t="s">
        <v>13</v>
      </c>
      <c r="P81" s="8"/>
      <c r="Q81" s="8"/>
    </row>
    <row r="82" spans="1:17" x14ac:dyDescent="0.25">
      <c r="A82" s="15" t="s">
        <v>13</v>
      </c>
      <c r="B82" s="16"/>
      <c r="C82" s="14" t="s">
        <v>13</v>
      </c>
      <c r="D82" s="16"/>
      <c r="E82" s="16"/>
      <c r="F82" s="14" t="s">
        <v>13</v>
      </c>
      <c r="G82" s="16"/>
      <c r="H82" s="16"/>
      <c r="J82" s="15" t="s">
        <v>19</v>
      </c>
      <c r="K82" s="16"/>
      <c r="L82" s="14" t="s">
        <v>13</v>
      </c>
      <c r="M82" s="16"/>
      <c r="N82" s="16">
        <v>12700</v>
      </c>
      <c r="O82" s="14" t="s">
        <v>13</v>
      </c>
      <c r="P82" s="16"/>
      <c r="Q82" s="16"/>
    </row>
    <row r="83" spans="1:17" x14ac:dyDescent="0.25">
      <c r="A83" s="15" t="s">
        <v>21</v>
      </c>
      <c r="B83" s="16"/>
      <c r="C83" s="14" t="s">
        <v>13</v>
      </c>
      <c r="D83" s="16"/>
      <c r="E83" s="17">
        <v>4.2</v>
      </c>
      <c r="F83" s="14" t="s">
        <v>13</v>
      </c>
      <c r="G83" s="16"/>
      <c r="H83" s="16"/>
      <c r="J83" s="15" t="s">
        <v>20</v>
      </c>
      <c r="K83" s="16"/>
      <c r="L83" s="14" t="s">
        <v>13</v>
      </c>
      <c r="M83" s="16"/>
      <c r="N83" s="16">
        <v>12060</v>
      </c>
      <c r="O83" s="14" t="s">
        <v>13</v>
      </c>
      <c r="P83" s="16"/>
      <c r="Q83" s="16"/>
    </row>
    <row r="84" spans="1:17" x14ac:dyDescent="0.25">
      <c r="A84" s="15" t="s">
        <v>22</v>
      </c>
      <c r="B84" s="16"/>
      <c r="C84" s="14" t="s">
        <v>13</v>
      </c>
      <c r="D84" s="16"/>
      <c r="E84" s="17">
        <v>3.4</v>
      </c>
      <c r="F84" s="14" t="s">
        <v>13</v>
      </c>
      <c r="G84" s="16"/>
      <c r="H84" s="16"/>
      <c r="J84" s="15" t="s">
        <v>13</v>
      </c>
      <c r="K84" s="16"/>
      <c r="L84" s="14" t="s">
        <v>13</v>
      </c>
      <c r="M84" s="16"/>
      <c r="N84" s="16"/>
      <c r="O84" s="14" t="s">
        <v>13</v>
      </c>
      <c r="P84" s="16"/>
      <c r="Q84" s="16"/>
    </row>
    <row r="85" spans="1:17" x14ac:dyDescent="0.25">
      <c r="A85" s="15" t="s">
        <v>13</v>
      </c>
      <c r="B85" s="16"/>
      <c r="C85" s="14" t="s">
        <v>13</v>
      </c>
      <c r="D85" s="16"/>
      <c r="E85" s="16"/>
      <c r="F85" s="14" t="s">
        <v>13</v>
      </c>
      <c r="G85" s="16"/>
      <c r="H85" s="16"/>
      <c r="J85" s="15" t="s">
        <v>21</v>
      </c>
      <c r="K85" s="16"/>
      <c r="L85" s="14" t="s">
        <v>13</v>
      </c>
      <c r="M85" s="16"/>
      <c r="N85" s="17">
        <v>4.2</v>
      </c>
      <c r="O85" s="14" t="s">
        <v>13</v>
      </c>
      <c r="P85" s="16"/>
      <c r="Q85" s="16"/>
    </row>
    <row r="86" spans="1:17" x14ac:dyDescent="0.25">
      <c r="A86" s="15" t="s">
        <v>23</v>
      </c>
      <c r="B86" s="16"/>
      <c r="C86" s="14" t="s">
        <v>24</v>
      </c>
      <c r="D86" s="16"/>
      <c r="E86" s="16">
        <v>12060</v>
      </c>
      <c r="F86" s="14" t="s">
        <v>25</v>
      </c>
      <c r="G86" s="17">
        <v>3.4725350000000001</v>
      </c>
      <c r="H86" s="16">
        <f t="shared" ref="H86:H93" si="4">E86*G86</f>
        <v>41878.772100000002</v>
      </c>
      <c r="J86" s="15" t="s">
        <v>22</v>
      </c>
      <c r="K86" s="16"/>
      <c r="L86" s="14" t="s">
        <v>13</v>
      </c>
      <c r="M86" s="16"/>
      <c r="N86" s="17">
        <v>3.4</v>
      </c>
      <c r="O86" s="14" t="s">
        <v>13</v>
      </c>
      <c r="P86" s="16"/>
      <c r="Q86" s="16"/>
    </row>
    <row r="87" spans="1:17" x14ac:dyDescent="0.25">
      <c r="A87" s="15" t="s">
        <v>26</v>
      </c>
      <c r="B87" s="16"/>
      <c r="C87" s="14" t="s">
        <v>24</v>
      </c>
      <c r="D87" s="16"/>
      <c r="E87" s="16">
        <v>12060</v>
      </c>
      <c r="F87" s="14" t="s">
        <v>25</v>
      </c>
      <c r="G87" s="17">
        <v>0.1111225</v>
      </c>
      <c r="H87" s="16">
        <f t="shared" si="4"/>
        <v>1340.13735</v>
      </c>
      <c r="J87" s="15" t="s">
        <v>13</v>
      </c>
      <c r="K87" s="16"/>
      <c r="L87" s="14" t="s">
        <v>13</v>
      </c>
      <c r="M87" s="16"/>
      <c r="N87" s="16"/>
      <c r="O87" s="14" t="s">
        <v>13</v>
      </c>
      <c r="P87" s="16"/>
      <c r="Q87" s="16"/>
    </row>
    <row r="88" spans="1:17" x14ac:dyDescent="0.25">
      <c r="A88" s="15" t="s">
        <v>31</v>
      </c>
      <c r="B88" s="16"/>
      <c r="C88" s="14" t="s">
        <v>13</v>
      </c>
      <c r="D88" s="16"/>
      <c r="E88" s="16">
        <v>12060</v>
      </c>
      <c r="F88" s="14" t="s">
        <v>32</v>
      </c>
      <c r="G88" s="17">
        <v>0.1368</v>
      </c>
      <c r="H88" s="16">
        <f t="shared" si="4"/>
        <v>1649.808</v>
      </c>
      <c r="J88" s="15" t="s">
        <v>23</v>
      </c>
      <c r="K88" s="16"/>
      <c r="L88" s="14" t="s">
        <v>24</v>
      </c>
      <c r="M88" s="16"/>
      <c r="N88" s="16">
        <v>12060</v>
      </c>
      <c r="O88" s="14" t="s">
        <v>25</v>
      </c>
      <c r="P88" s="17">
        <v>3.2911299999999999</v>
      </c>
      <c r="Q88" s="16">
        <f t="shared" ref="Q88:Q95" si="5">N88*P88</f>
        <v>39691.027799999996</v>
      </c>
    </row>
    <row r="89" spans="1:17" x14ac:dyDescent="0.25">
      <c r="A89" s="15" t="s">
        <v>27</v>
      </c>
      <c r="B89" s="16"/>
      <c r="C89" s="14" t="s">
        <v>13</v>
      </c>
      <c r="D89" s="16"/>
      <c r="E89" s="16">
        <v>12060</v>
      </c>
      <c r="F89" s="14" t="s">
        <v>25</v>
      </c>
      <c r="G89" s="17">
        <v>5.0000000000000001E-3</v>
      </c>
      <c r="H89" s="16">
        <f t="shared" si="4"/>
        <v>60.300000000000004</v>
      </c>
      <c r="J89" s="15" t="s">
        <v>26</v>
      </c>
      <c r="K89" s="16"/>
      <c r="L89" s="14" t="s">
        <v>24</v>
      </c>
      <c r="M89" s="16"/>
      <c r="N89" s="16">
        <v>12060</v>
      </c>
      <c r="O89" s="14" t="s">
        <v>25</v>
      </c>
      <c r="P89" s="17">
        <v>0.10531749999999999</v>
      </c>
      <c r="Q89" s="16">
        <f t="shared" si="5"/>
        <v>1270.12905</v>
      </c>
    </row>
    <row r="90" spans="1:17" x14ac:dyDescent="0.25">
      <c r="A90" s="15" t="s">
        <v>28</v>
      </c>
      <c r="B90" s="16"/>
      <c r="C90" s="14" t="s">
        <v>13</v>
      </c>
      <c r="D90" s="16"/>
      <c r="E90" s="16">
        <v>12060</v>
      </c>
      <c r="F90" s="14" t="s">
        <v>25</v>
      </c>
      <c r="G90" s="17">
        <v>0.17627499999999999</v>
      </c>
      <c r="H90" s="16">
        <f t="shared" si="4"/>
        <v>2125.8764999999999</v>
      </c>
      <c r="J90" s="15" t="s">
        <v>31</v>
      </c>
      <c r="K90" s="16"/>
      <c r="L90" s="14" t="s">
        <v>13</v>
      </c>
      <c r="M90" s="16"/>
      <c r="N90" s="16">
        <v>12060</v>
      </c>
      <c r="O90" s="14" t="s">
        <v>32</v>
      </c>
      <c r="P90" s="17">
        <v>0.1368</v>
      </c>
      <c r="Q90" s="16">
        <f t="shared" si="5"/>
        <v>1649.808</v>
      </c>
    </row>
    <row r="91" spans="1:17" x14ac:dyDescent="0.25">
      <c r="A91" s="15" t="s">
        <v>29</v>
      </c>
      <c r="B91" s="16"/>
      <c r="C91" s="14" t="s">
        <v>13</v>
      </c>
      <c r="D91" s="16"/>
      <c r="E91" s="16">
        <v>12060</v>
      </c>
      <c r="F91" s="14" t="s">
        <v>25</v>
      </c>
      <c r="G91" s="17">
        <v>7.46E-2</v>
      </c>
      <c r="H91" s="16">
        <f t="shared" si="4"/>
        <v>899.67600000000004</v>
      </c>
      <c r="J91" s="15" t="s">
        <v>27</v>
      </c>
      <c r="K91" s="16"/>
      <c r="L91" s="14" t="s">
        <v>13</v>
      </c>
      <c r="M91" s="16"/>
      <c r="N91" s="16">
        <v>12060</v>
      </c>
      <c r="O91" s="14" t="s">
        <v>25</v>
      </c>
      <c r="P91" s="17">
        <v>5.0000000000000001E-3</v>
      </c>
      <c r="Q91" s="16">
        <f t="shared" si="5"/>
        <v>60.300000000000004</v>
      </c>
    </row>
    <row r="92" spans="1:17" x14ac:dyDescent="0.25">
      <c r="A92" s="15" t="s">
        <v>30</v>
      </c>
      <c r="B92" s="16"/>
      <c r="C92" s="14" t="s">
        <v>13</v>
      </c>
      <c r="D92" s="16"/>
      <c r="E92" s="16">
        <v>-12060</v>
      </c>
      <c r="F92" s="14" t="s">
        <v>25</v>
      </c>
      <c r="G92" s="17">
        <v>0.01</v>
      </c>
      <c r="H92" s="16">
        <f t="shared" si="4"/>
        <v>-120.60000000000001</v>
      </c>
      <c r="J92" s="15" t="s">
        <v>28</v>
      </c>
      <c r="K92" s="16"/>
      <c r="L92" s="14" t="s">
        <v>13</v>
      </c>
      <c r="M92" s="16"/>
      <c r="N92" s="16">
        <v>12060</v>
      </c>
      <c r="O92" s="14" t="s">
        <v>25</v>
      </c>
      <c r="P92" s="17">
        <v>0.1825</v>
      </c>
      <c r="Q92" s="16">
        <f t="shared" si="5"/>
        <v>2200.9499999999998</v>
      </c>
    </row>
    <row r="93" spans="1:17" x14ac:dyDescent="0.25">
      <c r="A93" s="15" t="s">
        <v>49</v>
      </c>
      <c r="B93" s="16"/>
      <c r="C93" s="14" t="s">
        <v>24</v>
      </c>
      <c r="D93" s="16"/>
      <c r="E93" s="17">
        <v>182</v>
      </c>
      <c r="F93" s="14" t="s">
        <v>25</v>
      </c>
      <c r="G93" s="17">
        <v>3.13</v>
      </c>
      <c r="H93" s="16">
        <f t="shared" si="4"/>
        <v>569.66</v>
      </c>
      <c r="J93" s="15" t="s">
        <v>29</v>
      </c>
      <c r="K93" s="16"/>
      <c r="L93" s="14" t="s">
        <v>13</v>
      </c>
      <c r="M93" s="16"/>
      <c r="N93" s="16">
        <v>12060</v>
      </c>
      <c r="O93" s="14" t="s">
        <v>25</v>
      </c>
      <c r="P93" s="17">
        <v>7.46E-2</v>
      </c>
      <c r="Q93" s="16">
        <f t="shared" si="5"/>
        <v>899.67600000000004</v>
      </c>
    </row>
    <row r="94" spans="1:17" x14ac:dyDescent="0.25">
      <c r="A94" s="13" t="s">
        <v>34</v>
      </c>
      <c r="B94" s="8"/>
      <c r="C94" s="14" t="s">
        <v>13</v>
      </c>
      <c r="D94" s="8"/>
      <c r="E94" s="8"/>
      <c r="F94" s="14" t="s">
        <v>13</v>
      </c>
      <c r="G94" s="8"/>
      <c r="H94" s="8">
        <f>SUM(H86:H93)</f>
        <v>48403.629950000002</v>
      </c>
      <c r="J94" s="15" t="s">
        <v>30</v>
      </c>
      <c r="K94" s="16"/>
      <c r="L94" s="14" t="s">
        <v>13</v>
      </c>
      <c r="M94" s="16"/>
      <c r="N94" s="16">
        <v>-12060</v>
      </c>
      <c r="O94" s="14" t="s">
        <v>25</v>
      </c>
      <c r="P94" s="17">
        <v>0.01</v>
      </c>
      <c r="Q94" s="16">
        <f t="shared" si="5"/>
        <v>-120.60000000000001</v>
      </c>
    </row>
    <row r="95" spans="1:17" x14ac:dyDescent="0.25">
      <c r="A95" s="13" t="s">
        <v>35</v>
      </c>
      <c r="B95" s="8"/>
      <c r="C95" s="14" t="s">
        <v>13</v>
      </c>
      <c r="D95" s="8"/>
      <c r="E95" s="8"/>
      <c r="F95" s="14" t="s">
        <v>13</v>
      </c>
      <c r="G95" s="8"/>
      <c r="H95" s="8"/>
      <c r="J95" s="15" t="s">
        <v>49</v>
      </c>
      <c r="K95" s="16"/>
      <c r="L95" s="14" t="s">
        <v>24</v>
      </c>
      <c r="M95" s="16"/>
      <c r="N95" s="17">
        <v>168</v>
      </c>
      <c r="O95" s="14" t="s">
        <v>25</v>
      </c>
      <c r="P95" s="17">
        <v>3.02</v>
      </c>
      <c r="Q95" s="16">
        <f t="shared" si="5"/>
        <v>507.36</v>
      </c>
    </row>
    <row r="96" spans="1:17" x14ac:dyDescent="0.25">
      <c r="A96" s="15" t="s">
        <v>76</v>
      </c>
      <c r="B96" s="16"/>
      <c r="C96" s="14" t="s">
        <v>25</v>
      </c>
      <c r="D96" s="16"/>
      <c r="E96" s="17">
        <v>-0.45</v>
      </c>
      <c r="F96" s="14" t="s">
        <v>37</v>
      </c>
      <c r="G96" s="16">
        <v>8688.75</v>
      </c>
      <c r="H96" s="16">
        <f>E96*G96</f>
        <v>-3909.9375</v>
      </c>
      <c r="J96" s="13" t="s">
        <v>34</v>
      </c>
      <c r="K96" s="8"/>
      <c r="L96" s="14" t="s">
        <v>13</v>
      </c>
      <c r="M96" s="8"/>
      <c r="N96" s="8"/>
      <c r="O96" s="14" t="s">
        <v>13</v>
      </c>
      <c r="P96" s="8"/>
      <c r="Q96" s="8">
        <f>SUM(Q88:Q95)</f>
        <v>46158.650849999998</v>
      </c>
    </row>
    <row r="97" spans="1:17" x14ac:dyDescent="0.25">
      <c r="A97" s="15" t="s">
        <v>36</v>
      </c>
      <c r="B97" s="18">
        <v>117.6</v>
      </c>
      <c r="C97" s="14" t="s">
        <v>25</v>
      </c>
      <c r="D97" s="18">
        <f>H97/B97</f>
        <v>34.351428571428571</v>
      </c>
      <c r="E97" s="17">
        <v>0.42</v>
      </c>
      <c r="F97" s="14" t="s">
        <v>37</v>
      </c>
      <c r="G97" s="16">
        <v>9618.4</v>
      </c>
      <c r="H97" s="16">
        <f>E97*G97</f>
        <v>4039.7279999999996</v>
      </c>
      <c r="J97" s="13" t="s">
        <v>35</v>
      </c>
      <c r="K97" s="8"/>
      <c r="L97" s="14" t="s">
        <v>13</v>
      </c>
      <c r="M97" s="8"/>
      <c r="N97" s="8"/>
      <c r="O97" s="14" t="s">
        <v>13</v>
      </c>
      <c r="P97" s="8"/>
      <c r="Q97" s="8"/>
    </row>
    <row r="98" spans="1:17" x14ac:dyDescent="0.25">
      <c r="A98" s="15" t="s">
        <v>77</v>
      </c>
      <c r="B98" s="16"/>
      <c r="C98" s="14" t="s">
        <v>25</v>
      </c>
      <c r="D98" s="16"/>
      <c r="E98" s="17">
        <v>1.06</v>
      </c>
      <c r="F98" s="14" t="s">
        <v>37</v>
      </c>
      <c r="G98" s="16">
        <v>375.5</v>
      </c>
      <c r="H98" s="16">
        <f>E98*G98</f>
        <v>398.03000000000003</v>
      </c>
      <c r="J98" s="15" t="s">
        <v>76</v>
      </c>
      <c r="K98" s="16"/>
      <c r="L98" s="14" t="s">
        <v>25</v>
      </c>
      <c r="M98" s="16"/>
      <c r="N98" s="17">
        <v>-0.45</v>
      </c>
      <c r="O98" s="14" t="s">
        <v>37</v>
      </c>
      <c r="P98" s="16">
        <v>8700</v>
      </c>
      <c r="Q98" s="16">
        <f>N98*P98</f>
        <v>-3915</v>
      </c>
    </row>
    <row r="99" spans="1:17" x14ac:dyDescent="0.25">
      <c r="A99" s="15" t="s">
        <v>13</v>
      </c>
      <c r="B99" s="16"/>
      <c r="C99" s="14" t="s">
        <v>13</v>
      </c>
      <c r="D99" s="16"/>
      <c r="E99" s="16"/>
      <c r="F99" s="14" t="s">
        <v>13</v>
      </c>
      <c r="G99" s="16"/>
      <c r="H99" s="16"/>
      <c r="J99" s="15" t="s">
        <v>36</v>
      </c>
      <c r="K99" s="18">
        <v>117.6</v>
      </c>
      <c r="L99" s="14" t="s">
        <v>25</v>
      </c>
      <c r="M99" s="18">
        <f>Q99/K99</f>
        <v>30.857142857142858</v>
      </c>
      <c r="N99" s="17">
        <v>0.42</v>
      </c>
      <c r="O99" s="14" t="s">
        <v>37</v>
      </c>
      <c r="P99" s="16">
        <v>8640</v>
      </c>
      <c r="Q99" s="16">
        <f>N99*P99</f>
        <v>3628.7999999999997</v>
      </c>
    </row>
    <row r="100" spans="1:17" x14ac:dyDescent="0.25">
      <c r="A100" s="15" t="s">
        <v>41</v>
      </c>
      <c r="B100" s="16"/>
      <c r="C100" s="14" t="s">
        <v>13</v>
      </c>
      <c r="D100" s="16"/>
      <c r="E100" s="16"/>
      <c r="F100" s="14" t="s">
        <v>13</v>
      </c>
      <c r="G100" s="16"/>
      <c r="H100" s="16"/>
      <c r="J100" s="15" t="s">
        <v>84</v>
      </c>
      <c r="K100" s="16"/>
      <c r="L100" s="14" t="s">
        <v>13</v>
      </c>
      <c r="M100" s="16"/>
      <c r="N100" s="16"/>
      <c r="O100" s="14" t="s">
        <v>37</v>
      </c>
      <c r="P100" s="16"/>
      <c r="Q100" s="16">
        <v>135</v>
      </c>
    </row>
    <row r="101" spans="1:17" x14ac:dyDescent="0.25">
      <c r="A101" s="15" t="s">
        <v>13</v>
      </c>
      <c r="B101" s="16"/>
      <c r="C101" s="14" t="s">
        <v>13</v>
      </c>
      <c r="D101" s="16"/>
      <c r="E101" s="16"/>
      <c r="F101" s="14" t="s">
        <v>13</v>
      </c>
      <c r="G101" s="16"/>
      <c r="H101" s="16"/>
      <c r="J101" s="15" t="s">
        <v>77</v>
      </c>
      <c r="K101" s="16"/>
      <c r="L101" s="14" t="s">
        <v>25</v>
      </c>
      <c r="M101" s="16"/>
      <c r="N101" s="17">
        <v>1.06</v>
      </c>
      <c r="O101" s="14" t="s">
        <v>37</v>
      </c>
      <c r="P101" s="16">
        <v>400</v>
      </c>
      <c r="Q101" s="16">
        <f>N101*P101</f>
        <v>424</v>
      </c>
    </row>
    <row r="102" spans="1:17" x14ac:dyDescent="0.25">
      <c r="A102" s="13" t="s">
        <v>42</v>
      </c>
      <c r="B102" s="8"/>
      <c r="C102" s="14" t="s">
        <v>13</v>
      </c>
      <c r="D102" s="8"/>
      <c r="E102" s="8"/>
      <c r="F102" s="14" t="s">
        <v>13</v>
      </c>
      <c r="G102" s="8"/>
      <c r="H102" s="8">
        <f>SUM(H94:H101)</f>
        <v>48931.450450000004</v>
      </c>
      <c r="J102" s="15" t="s">
        <v>13</v>
      </c>
      <c r="K102" s="16"/>
      <c r="L102" s="14" t="s">
        <v>13</v>
      </c>
      <c r="M102" s="16"/>
      <c r="N102" s="16"/>
      <c r="O102" s="14" t="s">
        <v>13</v>
      </c>
      <c r="P102" s="16"/>
      <c r="Q102" s="16"/>
    </row>
    <row r="103" spans="1:17" x14ac:dyDescent="0.25">
      <c r="A103" s="15" t="s">
        <v>13</v>
      </c>
      <c r="B103" s="16"/>
      <c r="C103" s="14" t="s">
        <v>13</v>
      </c>
      <c r="D103" s="16"/>
      <c r="E103" s="16"/>
      <c r="F103" s="14" t="s">
        <v>13</v>
      </c>
      <c r="G103" s="16"/>
      <c r="H103" s="16"/>
      <c r="J103" s="15" t="s">
        <v>41</v>
      </c>
      <c r="K103" s="16"/>
      <c r="L103" s="14" t="s">
        <v>13</v>
      </c>
      <c r="M103" s="16"/>
      <c r="N103" s="16"/>
      <c r="O103" s="14" t="s">
        <v>13</v>
      </c>
      <c r="P103" s="16"/>
      <c r="Q103" s="16"/>
    </row>
    <row r="104" spans="1:17" x14ac:dyDescent="0.25">
      <c r="A104" s="13" t="s">
        <v>43</v>
      </c>
      <c r="B104" s="8"/>
      <c r="C104" s="14" t="s">
        <v>13</v>
      </c>
      <c r="D104" s="8"/>
      <c r="E104" s="8"/>
      <c r="F104" s="14" t="s">
        <v>13</v>
      </c>
      <c r="G104" s="8"/>
      <c r="H104" s="8"/>
      <c r="J104" s="15" t="s">
        <v>13</v>
      </c>
      <c r="K104" s="16"/>
      <c r="L104" s="14" t="s">
        <v>13</v>
      </c>
      <c r="M104" s="16"/>
      <c r="N104" s="16"/>
      <c r="O104" s="14" t="s">
        <v>13</v>
      </c>
      <c r="P104" s="16"/>
      <c r="Q104" s="16"/>
    </row>
    <row r="105" spans="1:17" x14ac:dyDescent="0.25">
      <c r="A105" s="15" t="s">
        <v>78</v>
      </c>
      <c r="B105" s="16"/>
      <c r="C105" s="14" t="s">
        <v>24</v>
      </c>
      <c r="D105" s="16"/>
      <c r="E105" s="16">
        <v>-893</v>
      </c>
      <c r="F105" s="14" t="s">
        <v>25</v>
      </c>
      <c r="G105" s="17">
        <v>2.58</v>
      </c>
      <c r="H105" s="16">
        <f>E105*G105</f>
        <v>-2303.94</v>
      </c>
      <c r="J105" s="13" t="s">
        <v>42</v>
      </c>
      <c r="K105" s="8"/>
      <c r="L105" s="14" t="s">
        <v>13</v>
      </c>
      <c r="M105" s="8"/>
      <c r="N105" s="8"/>
      <c r="O105" s="14" t="s">
        <v>13</v>
      </c>
      <c r="P105" s="8"/>
      <c r="Q105" s="8">
        <f>SUM(Q96:Q104)</f>
        <v>46431.450850000001</v>
      </c>
    </row>
    <row r="106" spans="1:17" x14ac:dyDescent="0.25">
      <c r="A106" s="15" t="s">
        <v>45</v>
      </c>
      <c r="B106" s="16"/>
      <c r="C106" s="14" t="s">
        <v>24</v>
      </c>
      <c r="D106" s="16"/>
      <c r="E106" s="16">
        <v>-357</v>
      </c>
      <c r="F106" s="14" t="s">
        <v>25</v>
      </c>
      <c r="G106" s="17">
        <v>4.7424999999999997</v>
      </c>
      <c r="H106" s="16">
        <f>E106*G106</f>
        <v>-1693.0725</v>
      </c>
      <c r="J106" s="15" t="s">
        <v>13</v>
      </c>
      <c r="K106" s="16"/>
      <c r="L106" s="14" t="s">
        <v>13</v>
      </c>
      <c r="M106" s="16"/>
      <c r="N106" s="16"/>
      <c r="O106" s="14" t="s">
        <v>13</v>
      </c>
      <c r="P106" s="16"/>
      <c r="Q106" s="16"/>
    </row>
    <row r="107" spans="1:17" x14ac:dyDescent="0.25">
      <c r="A107" s="15" t="s">
        <v>46</v>
      </c>
      <c r="B107" s="16"/>
      <c r="C107" s="14" t="s">
        <v>24</v>
      </c>
      <c r="D107" s="16"/>
      <c r="E107" s="16">
        <v>-1558</v>
      </c>
      <c r="F107" s="14" t="s">
        <v>25</v>
      </c>
      <c r="G107" s="17">
        <v>2.5874999999999999</v>
      </c>
      <c r="H107" s="16">
        <f>E107*G107</f>
        <v>-4031.3249999999998</v>
      </c>
      <c r="J107" s="13" t="s">
        <v>43</v>
      </c>
      <c r="K107" s="8"/>
      <c r="L107" s="14" t="s">
        <v>13</v>
      </c>
      <c r="M107" s="8"/>
      <c r="N107" s="8"/>
      <c r="O107" s="14" t="s">
        <v>13</v>
      </c>
      <c r="P107" s="8"/>
      <c r="Q107" s="8"/>
    </row>
    <row r="108" spans="1:17" x14ac:dyDescent="0.25">
      <c r="A108" s="15" t="s">
        <v>47</v>
      </c>
      <c r="B108" s="16"/>
      <c r="C108" s="14" t="s">
        <v>24</v>
      </c>
      <c r="D108" s="16"/>
      <c r="E108" s="16">
        <v>-2017</v>
      </c>
      <c r="F108" s="14" t="s">
        <v>25</v>
      </c>
      <c r="G108" s="17">
        <v>2.2650000000000001</v>
      </c>
      <c r="H108" s="16">
        <f>E108*G108</f>
        <v>-4568.5050000000001</v>
      </c>
      <c r="J108" s="15" t="s">
        <v>78</v>
      </c>
      <c r="K108" s="16"/>
      <c r="L108" s="14" t="s">
        <v>24</v>
      </c>
      <c r="M108" s="16"/>
      <c r="N108" s="16">
        <v>-1245</v>
      </c>
      <c r="O108" s="14" t="s">
        <v>25</v>
      </c>
      <c r="P108" s="17">
        <v>2.6850000000000001</v>
      </c>
      <c r="Q108" s="16">
        <f>N108*P108</f>
        <v>-3342.8250000000003</v>
      </c>
    </row>
    <row r="109" spans="1:17" x14ac:dyDescent="0.25">
      <c r="A109" s="15" t="s">
        <v>50</v>
      </c>
      <c r="B109" s="16"/>
      <c r="C109" s="14" t="s">
        <v>24</v>
      </c>
      <c r="D109" s="16"/>
      <c r="E109" s="16"/>
      <c r="F109" s="14" t="s">
        <v>25</v>
      </c>
      <c r="G109" s="16"/>
      <c r="H109" s="16">
        <v>-535</v>
      </c>
      <c r="J109" s="15" t="s">
        <v>46</v>
      </c>
      <c r="K109" s="16"/>
      <c r="L109" s="14" t="s">
        <v>24</v>
      </c>
      <c r="M109" s="16"/>
      <c r="N109" s="16">
        <v>-984</v>
      </c>
      <c r="O109" s="14" t="s">
        <v>25</v>
      </c>
      <c r="P109" s="17">
        <v>2.8050000000000002</v>
      </c>
      <c r="Q109" s="16">
        <f>N109*P109</f>
        <v>-2760.1200000000003</v>
      </c>
    </row>
    <row r="110" spans="1:17" x14ac:dyDescent="0.25">
      <c r="A110" s="15" t="s">
        <v>52</v>
      </c>
      <c r="B110" s="16">
        <v>-1679</v>
      </c>
      <c r="C110" s="14" t="s">
        <v>32</v>
      </c>
      <c r="D110" s="17">
        <f>H110/B110</f>
        <v>1.05</v>
      </c>
      <c r="E110" s="16">
        <v>-1679</v>
      </c>
      <c r="F110" s="14" t="s">
        <v>53</v>
      </c>
      <c r="G110" s="17">
        <v>1.05</v>
      </c>
      <c r="H110" s="16">
        <f>E110*G110</f>
        <v>-1762.95</v>
      </c>
      <c r="J110" s="15" t="s">
        <v>85</v>
      </c>
      <c r="K110" s="16"/>
      <c r="L110" s="14" t="s">
        <v>24</v>
      </c>
      <c r="M110" s="16"/>
      <c r="N110" s="16">
        <v>-633</v>
      </c>
      <c r="O110" s="14" t="s">
        <v>25</v>
      </c>
      <c r="P110" s="17">
        <v>2.54</v>
      </c>
      <c r="Q110" s="16">
        <f>N110*P110</f>
        <v>-1607.82</v>
      </c>
    </row>
    <row r="111" spans="1:17" x14ac:dyDescent="0.25">
      <c r="A111" s="15" t="s">
        <v>55</v>
      </c>
      <c r="B111" s="16">
        <v>-1364</v>
      </c>
      <c r="C111" s="14" t="s">
        <v>32</v>
      </c>
      <c r="D111" s="17">
        <f>H111/B111</f>
        <v>1.4</v>
      </c>
      <c r="E111" s="16">
        <v>-1364</v>
      </c>
      <c r="F111" s="14" t="s">
        <v>53</v>
      </c>
      <c r="G111" s="17">
        <v>1.4</v>
      </c>
      <c r="H111" s="16">
        <f>E111*G111</f>
        <v>-1909.6</v>
      </c>
      <c r="J111" s="15" t="s">
        <v>47</v>
      </c>
      <c r="K111" s="16"/>
      <c r="L111" s="14" t="s">
        <v>24</v>
      </c>
      <c r="M111" s="16"/>
      <c r="N111" s="16">
        <v>-2065</v>
      </c>
      <c r="O111" s="14" t="s">
        <v>25</v>
      </c>
      <c r="P111" s="17">
        <v>2.0499999999999998</v>
      </c>
      <c r="Q111" s="16">
        <f>N111*P111</f>
        <v>-4233.25</v>
      </c>
    </row>
    <row r="112" spans="1:17" x14ac:dyDescent="0.25">
      <c r="A112" s="15" t="s">
        <v>56</v>
      </c>
      <c r="B112" s="16"/>
      <c r="C112" s="14" t="s">
        <v>32</v>
      </c>
      <c r="D112" s="16"/>
      <c r="E112" s="16">
        <v>-133</v>
      </c>
      <c r="F112" s="14" t="s">
        <v>25</v>
      </c>
      <c r="G112" s="17">
        <v>0.65</v>
      </c>
      <c r="H112" s="16">
        <f>E112*G112</f>
        <v>-86.45</v>
      </c>
      <c r="J112" s="15" t="s">
        <v>50</v>
      </c>
      <c r="K112" s="16"/>
      <c r="L112" s="14" t="s">
        <v>24</v>
      </c>
      <c r="M112" s="16"/>
      <c r="N112" s="16"/>
      <c r="O112" s="14" t="s">
        <v>25</v>
      </c>
      <c r="P112" s="16"/>
      <c r="Q112" s="16">
        <v>-590</v>
      </c>
    </row>
    <row r="113" spans="1:17" x14ac:dyDescent="0.25">
      <c r="A113" s="13" t="s">
        <v>57</v>
      </c>
      <c r="B113" s="8"/>
      <c r="C113" s="14" t="s">
        <v>13</v>
      </c>
      <c r="D113" s="8"/>
      <c r="E113" s="8"/>
      <c r="F113" s="14" t="s">
        <v>13</v>
      </c>
      <c r="G113" s="8"/>
      <c r="H113" s="8">
        <f>SUM(H105:H112)</f>
        <v>-16890.842499999999</v>
      </c>
      <c r="J113" s="15" t="s">
        <v>52</v>
      </c>
      <c r="K113" s="16">
        <v>-2738</v>
      </c>
      <c r="L113" s="14" t="s">
        <v>32</v>
      </c>
      <c r="M113" s="17">
        <f>Q113/K113</f>
        <v>1.1299999999999999</v>
      </c>
      <c r="N113" s="16">
        <v>-2738</v>
      </c>
      <c r="O113" s="14" t="s">
        <v>53</v>
      </c>
      <c r="P113" s="17">
        <v>1.1299999999999999</v>
      </c>
      <c r="Q113" s="16">
        <f>N113*P113</f>
        <v>-3093.9399999999996</v>
      </c>
    </row>
    <row r="114" spans="1:17" x14ac:dyDescent="0.25">
      <c r="A114" s="15" t="s">
        <v>13</v>
      </c>
      <c r="B114" s="16"/>
      <c r="C114" s="14" t="s">
        <v>13</v>
      </c>
      <c r="D114" s="16"/>
      <c r="E114" s="16"/>
      <c r="F114" s="14" t="s">
        <v>13</v>
      </c>
      <c r="G114" s="16"/>
      <c r="H114" s="16"/>
      <c r="J114" s="15" t="s">
        <v>55</v>
      </c>
      <c r="K114" s="16">
        <v>-1355</v>
      </c>
      <c r="L114" s="14" t="s">
        <v>32</v>
      </c>
      <c r="M114" s="17">
        <f>Q114/K114</f>
        <v>1.5</v>
      </c>
      <c r="N114" s="16">
        <v>-1355</v>
      </c>
      <c r="O114" s="14" t="s">
        <v>53</v>
      </c>
      <c r="P114" s="17">
        <v>1.5</v>
      </c>
      <c r="Q114" s="16">
        <f>N114*P114</f>
        <v>-2032.5</v>
      </c>
    </row>
    <row r="115" spans="1:17" x14ac:dyDescent="0.25">
      <c r="A115" s="15" t="s">
        <v>58</v>
      </c>
      <c r="B115" s="16"/>
      <c r="C115" s="14" t="s">
        <v>13</v>
      </c>
      <c r="D115" s="16"/>
      <c r="E115" s="16"/>
      <c r="F115" s="14" t="s">
        <v>32</v>
      </c>
      <c r="G115" s="16"/>
      <c r="H115" s="16">
        <v>-45</v>
      </c>
      <c r="J115" s="15" t="s">
        <v>56</v>
      </c>
      <c r="K115" s="16"/>
      <c r="L115" s="14" t="s">
        <v>32</v>
      </c>
      <c r="M115" s="16"/>
      <c r="N115" s="16">
        <v>-134</v>
      </c>
      <c r="O115" s="14" t="s">
        <v>25</v>
      </c>
      <c r="P115" s="17">
        <v>0.65</v>
      </c>
      <c r="Q115" s="16">
        <f>N115*P115</f>
        <v>-87.100000000000009</v>
      </c>
    </row>
    <row r="116" spans="1:17" x14ac:dyDescent="0.25">
      <c r="A116" s="15" t="s">
        <v>59</v>
      </c>
      <c r="B116" s="16"/>
      <c r="C116" s="14" t="s">
        <v>13</v>
      </c>
      <c r="D116" s="16"/>
      <c r="E116" s="16"/>
      <c r="F116" s="14" t="s">
        <v>32</v>
      </c>
      <c r="G116" s="16"/>
      <c r="H116" s="16">
        <v>-535</v>
      </c>
      <c r="J116" s="13" t="s">
        <v>57</v>
      </c>
      <c r="K116" s="8"/>
      <c r="L116" s="14" t="s">
        <v>13</v>
      </c>
      <c r="M116" s="8"/>
      <c r="N116" s="8"/>
      <c r="O116" s="14" t="s">
        <v>13</v>
      </c>
      <c r="P116" s="8"/>
      <c r="Q116" s="8">
        <f>SUM(Q108:Q115)</f>
        <v>-17747.554999999997</v>
      </c>
    </row>
    <row r="117" spans="1:17" x14ac:dyDescent="0.25">
      <c r="A117" s="15" t="s">
        <v>60</v>
      </c>
      <c r="B117" s="16"/>
      <c r="C117" s="14" t="s">
        <v>13</v>
      </c>
      <c r="D117" s="16"/>
      <c r="E117" s="16"/>
      <c r="F117" s="14" t="s">
        <v>32</v>
      </c>
      <c r="G117" s="16"/>
      <c r="H117" s="16">
        <v>-300</v>
      </c>
      <c r="J117" s="15" t="s">
        <v>13</v>
      </c>
      <c r="K117" s="16"/>
      <c r="L117" s="14" t="s">
        <v>13</v>
      </c>
      <c r="M117" s="16"/>
      <c r="N117" s="16"/>
      <c r="O117" s="14" t="s">
        <v>13</v>
      </c>
      <c r="P117" s="16"/>
      <c r="Q117" s="16"/>
    </row>
    <row r="118" spans="1:17" x14ac:dyDescent="0.25">
      <c r="A118" s="15" t="s">
        <v>61</v>
      </c>
      <c r="B118" s="16"/>
      <c r="C118" s="14" t="s">
        <v>13</v>
      </c>
      <c r="D118" s="16"/>
      <c r="E118" s="16"/>
      <c r="F118" s="14" t="s">
        <v>32</v>
      </c>
      <c r="G118" s="16"/>
      <c r="H118" s="16">
        <v>-175</v>
      </c>
      <c r="J118" s="15" t="s">
        <v>58</v>
      </c>
      <c r="K118" s="16"/>
      <c r="L118" s="14" t="s">
        <v>13</v>
      </c>
      <c r="M118" s="16"/>
      <c r="N118" s="16"/>
      <c r="O118" s="14" t="s">
        <v>32</v>
      </c>
      <c r="P118" s="16"/>
      <c r="Q118" s="16">
        <v>-40</v>
      </c>
    </row>
    <row r="119" spans="1:17" x14ac:dyDescent="0.25">
      <c r="A119" s="15" t="s">
        <v>62</v>
      </c>
      <c r="B119" s="16"/>
      <c r="C119" s="14" t="s">
        <v>13</v>
      </c>
      <c r="D119" s="16"/>
      <c r="E119" s="16"/>
      <c r="F119" s="14" t="s">
        <v>32</v>
      </c>
      <c r="G119" s="16"/>
      <c r="H119" s="16">
        <v>-255</v>
      </c>
      <c r="J119" s="15" t="s">
        <v>59</v>
      </c>
      <c r="K119" s="16"/>
      <c r="L119" s="14" t="s">
        <v>13</v>
      </c>
      <c r="M119" s="16"/>
      <c r="N119" s="16"/>
      <c r="O119" s="14" t="s">
        <v>32</v>
      </c>
      <c r="P119" s="16"/>
      <c r="Q119" s="16">
        <v>-390</v>
      </c>
    </row>
    <row r="120" spans="1:17" x14ac:dyDescent="0.25">
      <c r="A120" s="15" t="s">
        <v>63</v>
      </c>
      <c r="B120" s="16"/>
      <c r="C120" s="14" t="s">
        <v>13</v>
      </c>
      <c r="D120" s="16"/>
      <c r="E120" s="16"/>
      <c r="F120" s="14" t="s">
        <v>32</v>
      </c>
      <c r="G120" s="16"/>
      <c r="H120" s="16">
        <v>-180</v>
      </c>
      <c r="J120" s="15" t="s">
        <v>86</v>
      </c>
      <c r="K120" s="16"/>
      <c r="L120" s="14" t="s">
        <v>13</v>
      </c>
      <c r="M120" s="16"/>
      <c r="N120" s="16"/>
      <c r="O120" s="14" t="s">
        <v>32</v>
      </c>
      <c r="P120" s="16"/>
      <c r="Q120" s="16">
        <v>-150</v>
      </c>
    </row>
    <row r="121" spans="1:17" x14ac:dyDescent="0.25">
      <c r="A121" s="15" t="s">
        <v>64</v>
      </c>
      <c r="B121" s="16"/>
      <c r="C121" s="14" t="s">
        <v>13</v>
      </c>
      <c r="D121" s="16"/>
      <c r="E121" s="16"/>
      <c r="F121" s="14" t="s">
        <v>25</v>
      </c>
      <c r="G121" s="16"/>
      <c r="H121" s="16">
        <v>-165</v>
      </c>
      <c r="J121" s="15" t="s">
        <v>60</v>
      </c>
      <c r="K121" s="16"/>
      <c r="L121" s="14" t="s">
        <v>13</v>
      </c>
      <c r="M121" s="16"/>
      <c r="N121" s="16"/>
      <c r="O121" s="14" t="s">
        <v>32</v>
      </c>
      <c r="P121" s="16"/>
      <c r="Q121" s="16">
        <v>-305</v>
      </c>
    </row>
    <row r="122" spans="1:17" x14ac:dyDescent="0.25">
      <c r="A122" s="15" t="s">
        <v>65</v>
      </c>
      <c r="B122" s="16"/>
      <c r="C122" s="14" t="s">
        <v>13</v>
      </c>
      <c r="D122" s="16"/>
      <c r="E122" s="16"/>
      <c r="F122" s="14" t="s">
        <v>32</v>
      </c>
      <c r="G122" s="16"/>
      <c r="H122" s="16">
        <v>-295</v>
      </c>
      <c r="J122" s="15" t="s">
        <v>61</v>
      </c>
      <c r="K122" s="16"/>
      <c r="L122" s="14" t="s">
        <v>13</v>
      </c>
      <c r="M122" s="16"/>
      <c r="N122" s="16"/>
      <c r="O122" s="14" t="s">
        <v>32</v>
      </c>
      <c r="P122" s="16"/>
      <c r="Q122" s="16">
        <v>-155</v>
      </c>
    </row>
    <row r="123" spans="1:17" x14ac:dyDescent="0.25">
      <c r="A123" s="13" t="s">
        <v>66</v>
      </c>
      <c r="B123" s="8"/>
      <c r="C123" s="14" t="s">
        <v>13</v>
      </c>
      <c r="D123" s="8"/>
      <c r="E123" s="8"/>
      <c r="F123" s="14" t="s">
        <v>13</v>
      </c>
      <c r="G123" s="8"/>
      <c r="H123" s="8">
        <f>SUM(H115:H122)</f>
        <v>-1950</v>
      </c>
      <c r="J123" s="15" t="s">
        <v>62</v>
      </c>
      <c r="K123" s="16"/>
      <c r="L123" s="14" t="s">
        <v>13</v>
      </c>
      <c r="M123" s="16"/>
      <c r="N123" s="16"/>
      <c r="O123" s="14" t="s">
        <v>32</v>
      </c>
      <c r="P123" s="16"/>
      <c r="Q123" s="16">
        <v>-250</v>
      </c>
    </row>
    <row r="124" spans="1:17" x14ac:dyDescent="0.25">
      <c r="A124" s="13" t="s">
        <v>67</v>
      </c>
      <c r="B124" s="8"/>
      <c r="C124" s="14" t="s">
        <v>13</v>
      </c>
      <c r="D124" s="8"/>
      <c r="E124" s="8"/>
      <c r="F124" s="14" t="s">
        <v>13</v>
      </c>
      <c r="G124" s="8"/>
      <c r="H124" s="8">
        <f>SUM(H113,H123)</f>
        <v>-18840.842499999999</v>
      </c>
      <c r="J124" s="15" t="s">
        <v>63</v>
      </c>
      <c r="K124" s="16"/>
      <c r="L124" s="14" t="s">
        <v>13</v>
      </c>
      <c r="M124" s="16"/>
      <c r="N124" s="16"/>
      <c r="O124" s="14" t="s">
        <v>32</v>
      </c>
      <c r="P124" s="16"/>
      <c r="Q124" s="16">
        <v>-195</v>
      </c>
    </row>
    <row r="125" spans="1:17" x14ac:dyDescent="0.25">
      <c r="A125" s="13" t="s">
        <v>68</v>
      </c>
      <c r="B125" s="8"/>
      <c r="C125" s="14" t="s">
        <v>13</v>
      </c>
      <c r="D125" s="8"/>
      <c r="E125" s="8"/>
      <c r="F125" s="14" t="s">
        <v>13</v>
      </c>
      <c r="G125" s="8"/>
      <c r="H125" s="8">
        <f>SUM(H102,H124)</f>
        <v>30090.607950000005</v>
      </c>
      <c r="J125" s="15" t="s">
        <v>64</v>
      </c>
      <c r="K125" s="16"/>
      <c r="L125" s="14" t="s">
        <v>13</v>
      </c>
      <c r="M125" s="16"/>
      <c r="N125" s="16"/>
      <c r="O125" s="14" t="s">
        <v>25</v>
      </c>
      <c r="P125" s="16"/>
      <c r="Q125" s="16">
        <v>-175</v>
      </c>
    </row>
    <row r="126" spans="1:17" x14ac:dyDescent="0.25">
      <c r="A126" s="15" t="s">
        <v>13</v>
      </c>
      <c r="B126" s="16"/>
      <c r="C126" s="14" t="s">
        <v>13</v>
      </c>
      <c r="D126" s="16"/>
      <c r="E126" s="16"/>
      <c r="F126" s="14" t="s">
        <v>13</v>
      </c>
      <c r="G126" s="16"/>
      <c r="H126" s="16"/>
      <c r="J126" s="15" t="s">
        <v>65</v>
      </c>
      <c r="K126" s="16"/>
      <c r="L126" s="14" t="s">
        <v>13</v>
      </c>
      <c r="M126" s="16"/>
      <c r="N126" s="16"/>
      <c r="O126" s="14" t="s">
        <v>32</v>
      </c>
      <c r="P126" s="16"/>
      <c r="Q126" s="16">
        <v>-350</v>
      </c>
    </row>
    <row r="127" spans="1:17" x14ac:dyDescent="0.25">
      <c r="A127" s="13" t="s">
        <v>69</v>
      </c>
      <c r="B127" s="8"/>
      <c r="C127" s="14" t="s">
        <v>13</v>
      </c>
      <c r="D127" s="8"/>
      <c r="E127" s="9">
        <v>0.85</v>
      </c>
      <c r="F127" s="14" t="s">
        <v>13</v>
      </c>
      <c r="G127" s="8"/>
      <c r="H127" s="8"/>
      <c r="J127" s="13" t="s">
        <v>66</v>
      </c>
      <c r="K127" s="8"/>
      <c r="L127" s="14" t="s">
        <v>13</v>
      </c>
      <c r="M127" s="8"/>
      <c r="N127" s="8"/>
      <c r="O127" s="14" t="s">
        <v>13</v>
      </c>
      <c r="P127" s="8"/>
      <c r="Q127" s="8">
        <f>SUM(Q118:Q126)</f>
        <v>-2010</v>
      </c>
    </row>
    <row r="128" spans="1:17" x14ac:dyDescent="0.25">
      <c r="J128" s="13" t="s">
        <v>67</v>
      </c>
      <c r="K128" s="8"/>
      <c r="L128" s="14" t="s">
        <v>13</v>
      </c>
      <c r="M128" s="8"/>
      <c r="N128" s="8"/>
      <c r="O128" s="14" t="s">
        <v>13</v>
      </c>
      <c r="P128" s="8"/>
      <c r="Q128" s="8">
        <f>SUM(Q116,Q127)</f>
        <v>-19757.554999999997</v>
      </c>
    </row>
    <row r="129" spans="1:17" x14ac:dyDescent="0.25">
      <c r="J129" s="13" t="s">
        <v>68</v>
      </c>
      <c r="K129" s="8"/>
      <c r="L129" s="14" t="s">
        <v>13</v>
      </c>
      <c r="M129" s="8"/>
      <c r="N129" s="8"/>
      <c r="O129" s="14" t="s">
        <v>13</v>
      </c>
      <c r="P129" s="8"/>
      <c r="Q129" s="8">
        <f>SUM(Q105,Q128)</f>
        <v>26673.895850000004</v>
      </c>
    </row>
    <row r="130" spans="1:17" x14ac:dyDescent="0.25">
      <c r="J130" s="15" t="s">
        <v>13</v>
      </c>
      <c r="K130" s="16"/>
      <c r="L130" s="14" t="s">
        <v>13</v>
      </c>
      <c r="M130" s="16"/>
      <c r="N130" s="16"/>
      <c r="O130" s="14" t="s">
        <v>13</v>
      </c>
      <c r="P130" s="16"/>
      <c r="Q130" s="16"/>
    </row>
    <row r="131" spans="1:17" x14ac:dyDescent="0.25">
      <c r="A131" s="12" t="s">
        <v>74</v>
      </c>
      <c r="J131" s="13" t="s">
        <v>69</v>
      </c>
      <c r="K131" s="8"/>
      <c r="L131" s="14" t="s">
        <v>13</v>
      </c>
      <c r="M131" s="8"/>
      <c r="N131" s="9">
        <v>0.96</v>
      </c>
      <c r="O131" s="14" t="s">
        <v>13</v>
      </c>
      <c r="P131" s="8"/>
      <c r="Q131" s="8"/>
    </row>
    <row r="133" spans="1:17" x14ac:dyDescent="0.25">
      <c r="A133" s="12" t="s">
        <v>79</v>
      </c>
    </row>
    <row r="134" spans="1:17" x14ac:dyDescent="0.25">
      <c r="A134" s="12" t="s">
        <v>80</v>
      </c>
    </row>
    <row r="135" spans="1:17" x14ac:dyDescent="0.25">
      <c r="J135" s="12" t="s">
        <v>74</v>
      </c>
    </row>
    <row r="136" spans="1:17" x14ac:dyDescent="0.25">
      <c r="A136" s="12" t="s">
        <v>81</v>
      </c>
    </row>
    <row r="137" spans="1:17" x14ac:dyDescent="0.25">
      <c r="A137" s="12" t="s">
        <v>82</v>
      </c>
      <c r="J137" s="12" t="s">
        <v>79</v>
      </c>
    </row>
    <row r="138" spans="1:17" x14ac:dyDescent="0.25">
      <c r="J138" s="12" t="s">
        <v>80</v>
      </c>
    </row>
    <row r="140" spans="1:17" x14ac:dyDescent="0.25">
      <c r="J140" s="12" t="s">
        <v>81</v>
      </c>
    </row>
    <row r="141" spans="1:17" x14ac:dyDescent="0.25">
      <c r="J141" s="12" t="s">
        <v>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58FAA-2F8C-49AE-BAB9-85C6D69A7EB3}">
  <dimension ref="A1:Q141"/>
  <sheetViews>
    <sheetView topLeftCell="B1" workbookViewId="0">
      <selection activeCell="S1" sqref="S1:AC1048576"/>
    </sheetView>
  </sheetViews>
  <sheetFormatPr defaultRowHeight="15" x14ac:dyDescent="0.25"/>
  <cols>
    <col min="1" max="1" width="30" customWidth="1"/>
    <col min="2" max="2" width="11" customWidth="1"/>
    <col min="3" max="3" width="5" customWidth="1"/>
    <col min="4" max="4" width="6" customWidth="1"/>
    <col min="5" max="5" width="11" customWidth="1"/>
    <col min="6" max="6" width="5" customWidth="1"/>
    <col min="7" max="7" width="6" customWidth="1"/>
    <col min="8" max="8" width="11" customWidth="1"/>
    <col min="10" max="10" width="30" customWidth="1"/>
    <col min="11" max="11" width="11" customWidth="1"/>
    <col min="12" max="12" width="5" customWidth="1"/>
    <col min="13" max="13" width="6" customWidth="1"/>
    <col min="14" max="14" width="11" customWidth="1"/>
    <col min="15" max="15" width="5" customWidth="1"/>
    <col min="16" max="16" width="6" customWidth="1"/>
    <col min="17" max="17" width="11" customWidth="1"/>
  </cols>
  <sheetData>
    <row r="1" spans="1:17" x14ac:dyDescent="0.25">
      <c r="A1" t="s">
        <v>0</v>
      </c>
      <c r="J1" t="s">
        <v>0</v>
      </c>
    </row>
    <row r="2" spans="1:17" x14ac:dyDescent="0.25">
      <c r="A2" s="12" t="s">
        <v>1</v>
      </c>
      <c r="B2" s="12" t="s">
        <v>2</v>
      </c>
      <c r="J2" s="12" t="s">
        <v>1</v>
      </c>
      <c r="K2" s="12" t="s">
        <v>2</v>
      </c>
    </row>
    <row r="3" spans="1:17" x14ac:dyDescent="0.25">
      <c r="A3" s="12" t="s">
        <v>3</v>
      </c>
      <c r="B3" s="12" t="s">
        <v>4</v>
      </c>
      <c r="J3" s="12" t="s">
        <v>3</v>
      </c>
      <c r="K3" s="12" t="s">
        <v>83</v>
      </c>
    </row>
    <row r="4" spans="1:17" x14ac:dyDescent="0.25">
      <c r="A4" s="12" t="s">
        <v>5</v>
      </c>
      <c r="B4" s="12" t="s">
        <v>6</v>
      </c>
      <c r="J4" s="12" t="s">
        <v>5</v>
      </c>
      <c r="K4" s="12" t="s">
        <v>6</v>
      </c>
    </row>
    <row r="5" spans="1:17" x14ac:dyDescent="0.25">
      <c r="A5" s="12" t="s">
        <v>7</v>
      </c>
      <c r="B5" s="12" t="s">
        <v>90</v>
      </c>
      <c r="J5" s="12" t="s">
        <v>7</v>
      </c>
      <c r="K5" s="12" t="s">
        <v>90</v>
      </c>
    </row>
    <row r="6" spans="1:17" x14ac:dyDescent="0.25">
      <c r="A6" s="12" t="s">
        <v>9</v>
      </c>
      <c r="B6" s="12" t="s">
        <v>87</v>
      </c>
      <c r="J6" s="12" t="s">
        <v>9</v>
      </c>
      <c r="K6" s="12" t="s">
        <v>87</v>
      </c>
    </row>
    <row r="8" spans="1:17" x14ac:dyDescent="0.25">
      <c r="A8" s="5" t="s">
        <v>11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13</v>
      </c>
      <c r="G8" s="6" t="s">
        <v>16</v>
      </c>
      <c r="H8" s="6" t="s">
        <v>17</v>
      </c>
      <c r="J8" s="5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13</v>
      </c>
      <c r="P8" s="6" t="s">
        <v>16</v>
      </c>
      <c r="Q8" s="6" t="s">
        <v>17</v>
      </c>
    </row>
    <row r="9" spans="1:17" x14ac:dyDescent="0.25">
      <c r="A9" s="13" t="s">
        <v>18</v>
      </c>
      <c r="B9" s="8"/>
      <c r="C9" s="14" t="s">
        <v>13</v>
      </c>
      <c r="D9" s="8"/>
      <c r="E9" s="8"/>
      <c r="F9" s="14" t="s">
        <v>13</v>
      </c>
      <c r="G9" s="8"/>
      <c r="H9" s="8"/>
      <c r="J9" s="13" t="s">
        <v>18</v>
      </c>
      <c r="K9" s="8"/>
      <c r="L9" s="14" t="s">
        <v>13</v>
      </c>
      <c r="M9" s="8"/>
      <c r="N9" s="8"/>
      <c r="O9" s="14" t="s">
        <v>13</v>
      </c>
      <c r="P9" s="8"/>
      <c r="Q9" s="8"/>
    </row>
    <row r="10" spans="1:17" x14ac:dyDescent="0.25">
      <c r="A10" s="15" t="s">
        <v>19</v>
      </c>
      <c r="B10" s="16"/>
      <c r="C10" s="14" t="s">
        <v>13</v>
      </c>
      <c r="D10" s="16"/>
      <c r="E10" s="16">
        <v>12700</v>
      </c>
      <c r="F10" s="14" t="s">
        <v>13</v>
      </c>
      <c r="G10" s="16"/>
      <c r="H10" s="16"/>
      <c r="J10" s="15" t="s">
        <v>19</v>
      </c>
      <c r="K10" s="16"/>
      <c r="L10" s="14" t="s">
        <v>13</v>
      </c>
      <c r="M10" s="16"/>
      <c r="N10" s="16">
        <v>12700</v>
      </c>
      <c r="O10" s="14" t="s">
        <v>13</v>
      </c>
      <c r="P10" s="16"/>
      <c r="Q10" s="16"/>
    </row>
    <row r="11" spans="1:17" x14ac:dyDescent="0.25">
      <c r="A11" s="15" t="s">
        <v>20</v>
      </c>
      <c r="B11" s="16"/>
      <c r="C11" s="14" t="s">
        <v>13</v>
      </c>
      <c r="D11" s="16"/>
      <c r="E11" s="16">
        <v>12060</v>
      </c>
      <c r="F11" s="14" t="s">
        <v>13</v>
      </c>
      <c r="G11" s="16"/>
      <c r="H11" s="16"/>
      <c r="J11" s="15" t="s">
        <v>20</v>
      </c>
      <c r="K11" s="16"/>
      <c r="L11" s="14" t="s">
        <v>13</v>
      </c>
      <c r="M11" s="16"/>
      <c r="N11" s="16">
        <v>12060</v>
      </c>
      <c r="O11" s="14" t="s">
        <v>13</v>
      </c>
      <c r="P11" s="16"/>
      <c r="Q11" s="16"/>
    </row>
    <row r="12" spans="1:17" x14ac:dyDescent="0.25">
      <c r="A12" s="15" t="s">
        <v>13</v>
      </c>
      <c r="B12" s="16"/>
      <c r="C12" s="14" t="s">
        <v>13</v>
      </c>
      <c r="D12" s="16"/>
      <c r="E12" s="16"/>
      <c r="F12" s="14" t="s">
        <v>13</v>
      </c>
      <c r="G12" s="16"/>
      <c r="H12" s="16"/>
      <c r="J12" s="15" t="s">
        <v>13</v>
      </c>
      <c r="K12" s="16"/>
      <c r="L12" s="14" t="s">
        <v>13</v>
      </c>
      <c r="M12" s="16"/>
      <c r="N12" s="16"/>
      <c r="O12" s="14" t="s">
        <v>13</v>
      </c>
      <c r="P12" s="16"/>
      <c r="Q12" s="16"/>
    </row>
    <row r="13" spans="1:17" x14ac:dyDescent="0.25">
      <c r="A13" s="15" t="s">
        <v>21</v>
      </c>
      <c r="B13" s="16"/>
      <c r="C13" s="14" t="s">
        <v>13</v>
      </c>
      <c r="D13" s="16"/>
      <c r="E13" s="17">
        <v>4.2</v>
      </c>
      <c r="F13" s="14" t="s">
        <v>13</v>
      </c>
      <c r="G13" s="17"/>
      <c r="H13" s="16"/>
      <c r="J13" s="15" t="s">
        <v>21</v>
      </c>
      <c r="K13" s="16"/>
      <c r="L13" s="14" t="s">
        <v>13</v>
      </c>
      <c r="M13" s="16"/>
      <c r="N13" s="17">
        <v>4.2</v>
      </c>
      <c r="O13" s="14" t="s">
        <v>13</v>
      </c>
      <c r="P13" s="17"/>
      <c r="Q13" s="16"/>
    </row>
    <row r="14" spans="1:17" x14ac:dyDescent="0.25">
      <c r="A14" s="15" t="s">
        <v>22</v>
      </c>
      <c r="B14" s="16"/>
      <c r="C14" s="14" t="s">
        <v>13</v>
      </c>
      <c r="D14" s="16"/>
      <c r="E14" s="17">
        <v>3.4</v>
      </c>
      <c r="F14" s="14" t="s">
        <v>13</v>
      </c>
      <c r="G14" s="17"/>
      <c r="H14" s="16"/>
      <c r="J14" s="15" t="s">
        <v>22</v>
      </c>
      <c r="K14" s="16"/>
      <c r="L14" s="14" t="s">
        <v>13</v>
      </c>
      <c r="M14" s="16"/>
      <c r="N14" s="17">
        <v>3.4</v>
      </c>
      <c r="O14" s="14" t="s">
        <v>13</v>
      </c>
      <c r="P14" s="17"/>
      <c r="Q14" s="16"/>
    </row>
    <row r="15" spans="1:17" x14ac:dyDescent="0.25">
      <c r="A15" s="15" t="s">
        <v>13</v>
      </c>
      <c r="B15" s="16"/>
      <c r="C15" s="14" t="s">
        <v>13</v>
      </c>
      <c r="D15" s="16"/>
      <c r="E15" s="16"/>
      <c r="F15" s="14" t="s">
        <v>13</v>
      </c>
      <c r="G15" s="16"/>
      <c r="H15" s="16"/>
      <c r="J15" s="15" t="s">
        <v>13</v>
      </c>
      <c r="K15" s="16"/>
      <c r="L15" s="14" t="s">
        <v>13</v>
      </c>
      <c r="M15" s="16"/>
      <c r="N15" s="16"/>
      <c r="O15" s="14" t="s">
        <v>13</v>
      </c>
      <c r="P15" s="16"/>
      <c r="Q15" s="16"/>
    </row>
    <row r="16" spans="1:17" x14ac:dyDescent="0.25">
      <c r="A16" s="15" t="s">
        <v>23</v>
      </c>
      <c r="B16" s="16"/>
      <c r="C16" s="14" t="s">
        <v>24</v>
      </c>
      <c r="D16" s="16"/>
      <c r="E16" s="16">
        <v>12060</v>
      </c>
      <c r="F16" s="14" t="s">
        <v>25</v>
      </c>
      <c r="G16" s="17">
        <v>3.4725350000000001</v>
      </c>
      <c r="H16" s="16">
        <f t="shared" ref="H16:H23" si="0">E16*G16</f>
        <v>41878.772100000002</v>
      </c>
      <c r="J16" s="15" t="s">
        <v>23</v>
      </c>
      <c r="K16" s="16"/>
      <c r="L16" s="14" t="s">
        <v>24</v>
      </c>
      <c r="M16" s="16"/>
      <c r="N16" s="16">
        <v>12060</v>
      </c>
      <c r="O16" s="14" t="s">
        <v>25</v>
      </c>
      <c r="P16" s="17">
        <v>3.2911299999999999</v>
      </c>
      <c r="Q16" s="16">
        <f t="shared" ref="Q16:Q23" si="1">N16*P16</f>
        <v>39691.027799999996</v>
      </c>
    </row>
    <row r="17" spans="1:17" x14ac:dyDescent="0.25">
      <c r="A17" s="15" t="s">
        <v>26</v>
      </c>
      <c r="B17" s="16"/>
      <c r="C17" s="14" t="s">
        <v>24</v>
      </c>
      <c r="D17" s="16"/>
      <c r="E17" s="16">
        <v>12060</v>
      </c>
      <c r="F17" s="14" t="s">
        <v>25</v>
      </c>
      <c r="G17" s="17">
        <v>0.1111225</v>
      </c>
      <c r="H17" s="16">
        <f t="shared" si="0"/>
        <v>1340.13735</v>
      </c>
      <c r="J17" s="15" t="s">
        <v>26</v>
      </c>
      <c r="K17" s="16"/>
      <c r="L17" s="14" t="s">
        <v>24</v>
      </c>
      <c r="M17" s="16"/>
      <c r="N17" s="16">
        <v>12060</v>
      </c>
      <c r="O17" s="14" t="s">
        <v>25</v>
      </c>
      <c r="P17" s="17">
        <v>0.10531749999999999</v>
      </c>
      <c r="Q17" s="16">
        <f t="shared" si="1"/>
        <v>1270.12905</v>
      </c>
    </row>
    <row r="18" spans="1:17" x14ac:dyDescent="0.25">
      <c r="A18" s="15" t="s">
        <v>27</v>
      </c>
      <c r="B18" s="16"/>
      <c r="C18" s="14" t="s">
        <v>13</v>
      </c>
      <c r="D18" s="16"/>
      <c r="E18" s="16">
        <v>12060</v>
      </c>
      <c r="F18" s="14" t="s">
        <v>25</v>
      </c>
      <c r="G18" s="17">
        <v>5.0000000000000001E-3</v>
      </c>
      <c r="H18" s="16">
        <f t="shared" si="0"/>
        <v>60.300000000000004</v>
      </c>
      <c r="J18" s="15" t="s">
        <v>27</v>
      </c>
      <c r="K18" s="16"/>
      <c r="L18" s="14" t="s">
        <v>13</v>
      </c>
      <c r="M18" s="16"/>
      <c r="N18" s="16">
        <v>12060</v>
      </c>
      <c r="O18" s="14" t="s">
        <v>25</v>
      </c>
      <c r="P18" s="17">
        <v>5.0000000000000001E-3</v>
      </c>
      <c r="Q18" s="16">
        <f t="shared" si="1"/>
        <v>60.300000000000004</v>
      </c>
    </row>
    <row r="19" spans="1:17" x14ac:dyDescent="0.25">
      <c r="A19" s="15" t="s">
        <v>28</v>
      </c>
      <c r="B19" s="16"/>
      <c r="C19" s="14" t="s">
        <v>13</v>
      </c>
      <c r="D19" s="16"/>
      <c r="E19" s="16">
        <v>12060</v>
      </c>
      <c r="F19" s="14" t="s">
        <v>25</v>
      </c>
      <c r="G19" s="17">
        <v>0.17627499999999999</v>
      </c>
      <c r="H19" s="16">
        <f t="shared" si="0"/>
        <v>2125.8764999999999</v>
      </c>
      <c r="J19" s="15" t="s">
        <v>28</v>
      </c>
      <c r="K19" s="16"/>
      <c r="L19" s="14" t="s">
        <v>13</v>
      </c>
      <c r="M19" s="16"/>
      <c r="N19" s="16">
        <v>12060</v>
      </c>
      <c r="O19" s="14" t="s">
        <v>25</v>
      </c>
      <c r="P19" s="17">
        <v>0.1825</v>
      </c>
      <c r="Q19" s="16">
        <f t="shared" si="1"/>
        <v>2200.9499999999998</v>
      </c>
    </row>
    <row r="20" spans="1:17" x14ac:dyDescent="0.25">
      <c r="A20" s="15" t="s">
        <v>29</v>
      </c>
      <c r="B20" s="16"/>
      <c r="C20" s="14" t="s">
        <v>13</v>
      </c>
      <c r="D20" s="16"/>
      <c r="E20" s="16">
        <v>12060</v>
      </c>
      <c r="F20" s="14" t="s">
        <v>25</v>
      </c>
      <c r="G20" s="17">
        <v>7.46E-2</v>
      </c>
      <c r="H20" s="16">
        <f t="shared" si="0"/>
        <v>899.67600000000004</v>
      </c>
      <c r="J20" s="15" t="s">
        <v>29</v>
      </c>
      <c r="K20" s="16"/>
      <c r="L20" s="14" t="s">
        <v>13</v>
      </c>
      <c r="M20" s="16"/>
      <c r="N20" s="16">
        <v>12060</v>
      </c>
      <c r="O20" s="14" t="s">
        <v>25</v>
      </c>
      <c r="P20" s="17">
        <v>7.46E-2</v>
      </c>
      <c r="Q20" s="16">
        <f t="shared" si="1"/>
        <v>899.67600000000004</v>
      </c>
    </row>
    <row r="21" spans="1:17" x14ac:dyDescent="0.25">
      <c r="A21" s="15" t="s">
        <v>30</v>
      </c>
      <c r="B21" s="16"/>
      <c r="C21" s="14" t="s">
        <v>13</v>
      </c>
      <c r="D21" s="16"/>
      <c r="E21" s="16">
        <v>-12060</v>
      </c>
      <c r="F21" s="14" t="s">
        <v>25</v>
      </c>
      <c r="G21" s="17">
        <v>0.01</v>
      </c>
      <c r="H21" s="16">
        <f t="shared" si="0"/>
        <v>-120.60000000000001</v>
      </c>
      <c r="J21" s="15" t="s">
        <v>30</v>
      </c>
      <c r="K21" s="16"/>
      <c r="L21" s="14" t="s">
        <v>13</v>
      </c>
      <c r="M21" s="16"/>
      <c r="N21" s="16">
        <v>-12060</v>
      </c>
      <c r="O21" s="14" t="s">
        <v>25</v>
      </c>
      <c r="P21" s="17">
        <v>0.01</v>
      </c>
      <c r="Q21" s="16">
        <f t="shared" si="1"/>
        <v>-120.60000000000001</v>
      </c>
    </row>
    <row r="22" spans="1:17" x14ac:dyDescent="0.25">
      <c r="A22" s="15" t="s">
        <v>31</v>
      </c>
      <c r="B22" s="16"/>
      <c r="C22" s="14" t="s">
        <v>13</v>
      </c>
      <c r="D22" s="16"/>
      <c r="E22" s="16">
        <v>12060</v>
      </c>
      <c r="F22" s="14" t="s">
        <v>32</v>
      </c>
      <c r="G22" s="17">
        <v>0.1368</v>
      </c>
      <c r="H22" s="16">
        <f t="shared" si="0"/>
        <v>1649.808</v>
      </c>
      <c r="J22" s="15" t="s">
        <v>31</v>
      </c>
      <c r="K22" s="16"/>
      <c r="L22" s="14" t="s">
        <v>13</v>
      </c>
      <c r="M22" s="16"/>
      <c r="N22" s="16">
        <v>12060</v>
      </c>
      <c r="O22" s="14" t="s">
        <v>32</v>
      </c>
      <c r="P22" s="17">
        <v>0.1368</v>
      </c>
      <c r="Q22" s="16">
        <f t="shared" si="1"/>
        <v>1649.808</v>
      </c>
    </row>
    <row r="23" spans="1:17" x14ac:dyDescent="0.25">
      <c r="A23" s="15" t="s">
        <v>33</v>
      </c>
      <c r="B23" s="16"/>
      <c r="C23" s="14" t="s">
        <v>24</v>
      </c>
      <c r="D23" s="16"/>
      <c r="E23" s="16">
        <v>182</v>
      </c>
      <c r="F23" s="14" t="s">
        <v>25</v>
      </c>
      <c r="G23" s="17">
        <v>3.13</v>
      </c>
      <c r="H23" s="16">
        <f t="shared" si="0"/>
        <v>569.66</v>
      </c>
      <c r="J23" s="15" t="s">
        <v>33</v>
      </c>
      <c r="K23" s="16"/>
      <c r="L23" s="14" t="s">
        <v>24</v>
      </c>
      <c r="M23" s="16"/>
      <c r="N23" s="16">
        <v>168</v>
      </c>
      <c r="O23" s="14" t="s">
        <v>25</v>
      </c>
      <c r="P23" s="17">
        <v>3.02</v>
      </c>
      <c r="Q23" s="16">
        <f t="shared" si="1"/>
        <v>507.36</v>
      </c>
    </row>
    <row r="24" spans="1:17" x14ac:dyDescent="0.25">
      <c r="A24" s="13" t="s">
        <v>34</v>
      </c>
      <c r="B24" s="8"/>
      <c r="C24" s="14" t="s">
        <v>13</v>
      </c>
      <c r="D24" s="8"/>
      <c r="E24" s="8"/>
      <c r="F24" s="14" t="s">
        <v>13</v>
      </c>
      <c r="G24" s="8"/>
      <c r="H24" s="8">
        <f>SUM(H16:H23)</f>
        <v>48403.629950000002</v>
      </c>
      <c r="J24" s="13" t="s">
        <v>34</v>
      </c>
      <c r="K24" s="8"/>
      <c r="L24" s="14" t="s">
        <v>13</v>
      </c>
      <c r="M24" s="8"/>
      <c r="N24" s="8"/>
      <c r="O24" s="14" t="s">
        <v>13</v>
      </c>
      <c r="P24" s="8"/>
      <c r="Q24" s="8">
        <f>SUM(Q16:Q23)</f>
        <v>46158.650849999998</v>
      </c>
    </row>
    <row r="25" spans="1:17" x14ac:dyDescent="0.25">
      <c r="A25" s="13" t="s">
        <v>35</v>
      </c>
      <c r="B25" s="8"/>
      <c r="C25" s="14" t="s">
        <v>13</v>
      </c>
      <c r="D25" s="8"/>
      <c r="E25" s="8"/>
      <c r="F25" s="14" t="s">
        <v>13</v>
      </c>
      <c r="G25" s="8"/>
      <c r="H25" s="8"/>
      <c r="J25" s="13" t="s">
        <v>35</v>
      </c>
      <c r="K25" s="8"/>
      <c r="L25" s="14" t="s">
        <v>13</v>
      </c>
      <c r="M25" s="8"/>
      <c r="N25" s="8"/>
      <c r="O25" s="14" t="s">
        <v>13</v>
      </c>
      <c r="P25" s="8"/>
      <c r="Q25" s="8"/>
    </row>
    <row r="26" spans="1:17" x14ac:dyDescent="0.25">
      <c r="A26" s="15" t="s">
        <v>36</v>
      </c>
      <c r="B26" s="18">
        <v>117.6</v>
      </c>
      <c r="C26" s="14" t="s">
        <v>25</v>
      </c>
      <c r="D26" s="18">
        <f>H26/B26</f>
        <v>34.351428571428571</v>
      </c>
      <c r="E26" s="17">
        <v>0.42</v>
      </c>
      <c r="F26" s="14" t="s">
        <v>37</v>
      </c>
      <c r="G26" s="16">
        <v>9618.4</v>
      </c>
      <c r="H26" s="16">
        <f>E26*G26</f>
        <v>4039.7279999999996</v>
      </c>
      <c r="J26" s="15" t="s">
        <v>36</v>
      </c>
      <c r="K26" s="18">
        <v>117.6</v>
      </c>
      <c r="L26" s="14" t="s">
        <v>25</v>
      </c>
      <c r="M26" s="18">
        <f>Q26/K26</f>
        <v>30.857142857142858</v>
      </c>
      <c r="N26" s="17">
        <v>0.42</v>
      </c>
      <c r="O26" s="14" t="s">
        <v>37</v>
      </c>
      <c r="P26" s="16">
        <v>8640</v>
      </c>
      <c r="Q26" s="16">
        <f>N26*P26</f>
        <v>3628.7999999999997</v>
      </c>
    </row>
    <row r="27" spans="1:17" x14ac:dyDescent="0.25">
      <c r="A27" s="15" t="s">
        <v>38</v>
      </c>
      <c r="B27" s="18">
        <v>11.5</v>
      </c>
      <c r="C27" s="14" t="s">
        <v>25</v>
      </c>
      <c r="D27" s="18">
        <f>H27/B27</f>
        <v>30.5</v>
      </c>
      <c r="E27" s="17">
        <v>0.05</v>
      </c>
      <c r="F27" s="14" t="s">
        <v>37</v>
      </c>
      <c r="G27" s="16">
        <v>7015</v>
      </c>
      <c r="H27" s="16">
        <f>E27*G27</f>
        <v>350.75</v>
      </c>
      <c r="J27" s="15" t="s">
        <v>38</v>
      </c>
      <c r="K27" s="18">
        <v>11.5</v>
      </c>
      <c r="L27" s="14" t="s">
        <v>25</v>
      </c>
      <c r="M27" s="18">
        <f>Q27/K27</f>
        <v>27.300000000000004</v>
      </c>
      <c r="N27" s="17">
        <v>0.05</v>
      </c>
      <c r="O27" s="14" t="s">
        <v>37</v>
      </c>
      <c r="P27" s="16">
        <v>6279</v>
      </c>
      <c r="Q27" s="16">
        <f>N27*P27</f>
        <v>313.95000000000005</v>
      </c>
    </row>
    <row r="28" spans="1:17" x14ac:dyDescent="0.25">
      <c r="A28" s="15" t="s">
        <v>39</v>
      </c>
      <c r="B28" s="16"/>
      <c r="C28" s="14" t="s">
        <v>25</v>
      </c>
      <c r="D28" s="16"/>
      <c r="E28" s="17">
        <v>0.53</v>
      </c>
      <c r="F28" s="14" t="s">
        <v>37</v>
      </c>
      <c r="G28" s="16">
        <v>625.5</v>
      </c>
      <c r="H28" s="16">
        <f>E28*G28</f>
        <v>331.51500000000004</v>
      </c>
      <c r="J28" s="15" t="s">
        <v>39</v>
      </c>
      <c r="K28" s="16"/>
      <c r="L28" s="14" t="s">
        <v>25</v>
      </c>
      <c r="M28" s="16"/>
      <c r="N28" s="17">
        <v>0.53</v>
      </c>
      <c r="O28" s="14" t="s">
        <v>37</v>
      </c>
      <c r="P28" s="16">
        <v>650</v>
      </c>
      <c r="Q28" s="16">
        <f>N28*P28</f>
        <v>344.5</v>
      </c>
    </row>
    <row r="29" spans="1:17" x14ac:dyDescent="0.25">
      <c r="A29" s="15" t="s">
        <v>40</v>
      </c>
      <c r="B29" s="18">
        <v>11.5</v>
      </c>
      <c r="C29" s="14" t="s">
        <v>13</v>
      </c>
      <c r="D29" s="18">
        <f>H29/B29</f>
        <v>3.9130434782608696</v>
      </c>
      <c r="E29" s="17">
        <v>0.05</v>
      </c>
      <c r="F29" s="14" t="s">
        <v>37</v>
      </c>
      <c r="G29" s="16">
        <v>900</v>
      </c>
      <c r="H29" s="16">
        <f>E29*G29</f>
        <v>45</v>
      </c>
      <c r="J29" s="15" t="s">
        <v>40</v>
      </c>
      <c r="K29" s="18">
        <v>11.5</v>
      </c>
      <c r="L29" s="14" t="s">
        <v>13</v>
      </c>
      <c r="M29" s="18">
        <f>Q29/K29</f>
        <v>3.9130434782608696</v>
      </c>
      <c r="N29" s="17">
        <v>0.05</v>
      </c>
      <c r="O29" s="14" t="s">
        <v>37</v>
      </c>
      <c r="P29" s="16">
        <v>900</v>
      </c>
      <c r="Q29" s="16">
        <f>N29*P29</f>
        <v>45</v>
      </c>
    </row>
    <row r="30" spans="1:17" x14ac:dyDescent="0.25">
      <c r="A30" s="15" t="s">
        <v>13</v>
      </c>
      <c r="B30" s="16"/>
      <c r="C30" s="14" t="s">
        <v>13</v>
      </c>
      <c r="D30" s="16"/>
      <c r="E30" s="16"/>
      <c r="F30" s="14" t="s">
        <v>13</v>
      </c>
      <c r="G30" s="16"/>
      <c r="H30" s="16"/>
      <c r="J30" s="15" t="s">
        <v>84</v>
      </c>
      <c r="K30" s="16"/>
      <c r="L30" s="14" t="s">
        <v>13</v>
      </c>
      <c r="M30" s="16"/>
      <c r="N30" s="16"/>
      <c r="O30" s="14" t="s">
        <v>37</v>
      </c>
      <c r="P30" s="16"/>
      <c r="Q30" s="16">
        <v>135</v>
      </c>
    </row>
    <row r="31" spans="1:17" x14ac:dyDescent="0.25">
      <c r="A31" s="15" t="s">
        <v>41</v>
      </c>
      <c r="B31" s="16"/>
      <c r="C31" s="14" t="s">
        <v>13</v>
      </c>
      <c r="D31" s="16"/>
      <c r="E31" s="16"/>
      <c r="F31" s="14" t="s">
        <v>13</v>
      </c>
      <c r="G31" s="16"/>
      <c r="H31" s="16"/>
      <c r="J31" s="15" t="s">
        <v>13</v>
      </c>
      <c r="K31" s="16"/>
      <c r="L31" s="14" t="s">
        <v>13</v>
      </c>
      <c r="M31" s="16"/>
      <c r="N31" s="16"/>
      <c r="O31" s="14" t="s">
        <v>13</v>
      </c>
      <c r="P31" s="16"/>
      <c r="Q31" s="16"/>
    </row>
    <row r="32" spans="1:17" x14ac:dyDescent="0.25">
      <c r="A32" s="15" t="s">
        <v>13</v>
      </c>
      <c r="B32" s="16"/>
      <c r="C32" s="14" t="s">
        <v>13</v>
      </c>
      <c r="D32" s="16"/>
      <c r="E32" s="16"/>
      <c r="F32" s="14" t="s">
        <v>13</v>
      </c>
      <c r="G32" s="16"/>
      <c r="H32" s="16"/>
      <c r="J32" s="15" t="s">
        <v>41</v>
      </c>
      <c r="K32" s="16"/>
      <c r="L32" s="14" t="s">
        <v>13</v>
      </c>
      <c r="M32" s="16"/>
      <c r="N32" s="16"/>
      <c r="O32" s="14" t="s">
        <v>13</v>
      </c>
      <c r="P32" s="16"/>
      <c r="Q32" s="16"/>
    </row>
    <row r="33" spans="1:17" x14ac:dyDescent="0.25">
      <c r="A33" s="13" t="s">
        <v>42</v>
      </c>
      <c r="B33" s="8"/>
      <c r="C33" s="14" t="s">
        <v>13</v>
      </c>
      <c r="D33" s="8"/>
      <c r="E33" s="8"/>
      <c r="F33" s="14" t="s">
        <v>13</v>
      </c>
      <c r="G33" s="8"/>
      <c r="H33" s="8">
        <f>SUM(H24:H32)</f>
        <v>53170.622950000004</v>
      </c>
      <c r="J33" s="15" t="s">
        <v>13</v>
      </c>
      <c r="K33" s="16"/>
      <c r="L33" s="14" t="s">
        <v>13</v>
      </c>
      <c r="M33" s="16"/>
      <c r="N33" s="16"/>
      <c r="O33" s="14" t="s">
        <v>13</v>
      </c>
      <c r="P33" s="16"/>
      <c r="Q33" s="16"/>
    </row>
    <row r="34" spans="1:17" x14ac:dyDescent="0.25">
      <c r="A34" s="15" t="s">
        <v>13</v>
      </c>
      <c r="B34" s="16"/>
      <c r="C34" s="14" t="s">
        <v>13</v>
      </c>
      <c r="D34" s="16"/>
      <c r="E34" s="16"/>
      <c r="F34" s="14" t="s">
        <v>13</v>
      </c>
      <c r="G34" s="16"/>
      <c r="H34" s="16"/>
      <c r="J34" s="13" t="s">
        <v>42</v>
      </c>
      <c r="K34" s="8"/>
      <c r="L34" s="14" t="s">
        <v>13</v>
      </c>
      <c r="M34" s="8"/>
      <c r="N34" s="8"/>
      <c r="O34" s="14" t="s">
        <v>13</v>
      </c>
      <c r="P34" s="8"/>
      <c r="Q34" s="8">
        <f>SUM(Q24:Q33)</f>
        <v>50625.900849999998</v>
      </c>
    </row>
    <row r="35" spans="1:17" x14ac:dyDescent="0.25">
      <c r="A35" s="13" t="s">
        <v>43</v>
      </c>
      <c r="B35" s="8"/>
      <c r="C35" s="14" t="s">
        <v>13</v>
      </c>
      <c r="D35" s="8"/>
      <c r="E35" s="8"/>
      <c r="F35" s="14" t="s">
        <v>13</v>
      </c>
      <c r="G35" s="8"/>
      <c r="H35" s="8"/>
      <c r="J35" s="15" t="s">
        <v>13</v>
      </c>
      <c r="K35" s="16"/>
      <c r="L35" s="14" t="s">
        <v>13</v>
      </c>
      <c r="M35" s="16"/>
      <c r="N35" s="16"/>
      <c r="O35" s="14" t="s">
        <v>13</v>
      </c>
      <c r="P35" s="16"/>
      <c r="Q35" s="16"/>
    </row>
    <row r="36" spans="1:17" x14ac:dyDescent="0.25">
      <c r="A36" s="15" t="s">
        <v>44</v>
      </c>
      <c r="B36" s="16"/>
      <c r="C36" s="14" t="s">
        <v>24</v>
      </c>
      <c r="D36" s="16"/>
      <c r="E36" s="16">
        <v>-893</v>
      </c>
      <c r="F36" s="14" t="s">
        <v>25</v>
      </c>
      <c r="G36" s="17">
        <v>2.58</v>
      </c>
      <c r="H36" s="16">
        <f t="shared" ref="H36:H41" si="2">E36*G36</f>
        <v>-2303.94</v>
      </c>
      <c r="J36" s="13" t="s">
        <v>43</v>
      </c>
      <c r="K36" s="8"/>
      <c r="L36" s="14" t="s">
        <v>13</v>
      </c>
      <c r="M36" s="8"/>
      <c r="N36" s="8"/>
      <c r="O36" s="14" t="s">
        <v>13</v>
      </c>
      <c r="P36" s="8"/>
      <c r="Q36" s="8"/>
    </row>
    <row r="37" spans="1:17" x14ac:dyDescent="0.25">
      <c r="A37" s="15" t="s">
        <v>45</v>
      </c>
      <c r="B37" s="16"/>
      <c r="C37" s="14" t="s">
        <v>24</v>
      </c>
      <c r="D37" s="16"/>
      <c r="E37" s="16">
        <v>-178</v>
      </c>
      <c r="F37" s="14" t="s">
        <v>25</v>
      </c>
      <c r="G37" s="17">
        <v>4.7424999999999997</v>
      </c>
      <c r="H37" s="16">
        <f t="shared" si="2"/>
        <v>-844.16499999999996</v>
      </c>
      <c r="J37" s="15" t="s">
        <v>44</v>
      </c>
      <c r="K37" s="16"/>
      <c r="L37" s="14" t="s">
        <v>24</v>
      </c>
      <c r="M37" s="16"/>
      <c r="N37" s="16">
        <v>-1169</v>
      </c>
      <c r="O37" s="14" t="s">
        <v>25</v>
      </c>
      <c r="P37" s="17">
        <v>2.6850000000000001</v>
      </c>
      <c r="Q37" s="16">
        <f t="shared" ref="Q37:Q42" si="3">N37*P37</f>
        <v>-3138.7649999999999</v>
      </c>
    </row>
    <row r="38" spans="1:17" x14ac:dyDescent="0.25">
      <c r="A38" s="15" t="s">
        <v>46</v>
      </c>
      <c r="B38" s="16"/>
      <c r="C38" s="14" t="s">
        <v>24</v>
      </c>
      <c r="D38" s="16"/>
      <c r="E38" s="16">
        <v>-1570</v>
      </c>
      <c r="F38" s="14" t="s">
        <v>25</v>
      </c>
      <c r="G38" s="17">
        <v>2.5874999999999999</v>
      </c>
      <c r="H38" s="16">
        <f t="shared" si="2"/>
        <v>-4062.375</v>
      </c>
      <c r="J38" s="15" t="s">
        <v>46</v>
      </c>
      <c r="K38" s="16"/>
      <c r="L38" s="14" t="s">
        <v>24</v>
      </c>
      <c r="M38" s="16"/>
      <c r="N38" s="16">
        <v>-1102</v>
      </c>
      <c r="O38" s="14" t="s">
        <v>25</v>
      </c>
      <c r="P38" s="17">
        <v>2.8050000000000002</v>
      </c>
      <c r="Q38" s="16">
        <f t="shared" si="3"/>
        <v>-3091.11</v>
      </c>
    </row>
    <row r="39" spans="1:17" x14ac:dyDescent="0.25">
      <c r="A39" s="15" t="s">
        <v>47</v>
      </c>
      <c r="B39" s="16"/>
      <c r="C39" s="14" t="s">
        <v>24</v>
      </c>
      <c r="D39" s="16"/>
      <c r="E39" s="16">
        <v>-2686</v>
      </c>
      <c r="F39" s="14" t="s">
        <v>25</v>
      </c>
      <c r="G39" s="17">
        <v>2.2650000000000001</v>
      </c>
      <c r="H39" s="16">
        <f t="shared" si="2"/>
        <v>-6083.79</v>
      </c>
      <c r="J39" s="15" t="s">
        <v>85</v>
      </c>
      <c r="K39" s="16"/>
      <c r="L39" s="14" t="s">
        <v>24</v>
      </c>
      <c r="M39" s="16"/>
      <c r="N39" s="16">
        <v>-173</v>
      </c>
      <c r="O39" s="14" t="s">
        <v>25</v>
      </c>
      <c r="P39" s="17">
        <v>2.54</v>
      </c>
      <c r="Q39" s="16">
        <f t="shared" si="3"/>
        <v>-439.42</v>
      </c>
    </row>
    <row r="40" spans="1:17" x14ac:dyDescent="0.25">
      <c r="A40" s="15" t="s">
        <v>48</v>
      </c>
      <c r="B40" s="16"/>
      <c r="C40" s="14" t="s">
        <v>24</v>
      </c>
      <c r="D40" s="16"/>
      <c r="E40" s="16">
        <v>-55</v>
      </c>
      <c r="F40" s="14" t="s">
        <v>25</v>
      </c>
      <c r="G40" s="17">
        <v>3.35</v>
      </c>
      <c r="H40" s="16">
        <f t="shared" si="2"/>
        <v>-184.25</v>
      </c>
      <c r="J40" s="15" t="s">
        <v>47</v>
      </c>
      <c r="K40" s="16"/>
      <c r="L40" s="14" t="s">
        <v>24</v>
      </c>
      <c r="M40" s="16"/>
      <c r="N40" s="16">
        <v>-2895</v>
      </c>
      <c r="O40" s="14" t="s">
        <v>25</v>
      </c>
      <c r="P40" s="17">
        <v>2.0499999999999998</v>
      </c>
      <c r="Q40" s="16">
        <f t="shared" si="3"/>
        <v>-5934.7499999999991</v>
      </c>
    </row>
    <row r="41" spans="1:17" x14ac:dyDescent="0.25">
      <c r="A41" s="15" t="s">
        <v>49</v>
      </c>
      <c r="B41" s="16"/>
      <c r="C41" s="14" t="s">
        <v>24</v>
      </c>
      <c r="D41" s="16"/>
      <c r="E41" s="16">
        <v>-182</v>
      </c>
      <c r="F41" s="14" t="s">
        <v>25</v>
      </c>
      <c r="G41" s="17">
        <v>3.13</v>
      </c>
      <c r="H41" s="16">
        <f t="shared" si="2"/>
        <v>-569.66</v>
      </c>
      <c r="J41" s="15" t="s">
        <v>48</v>
      </c>
      <c r="K41" s="16"/>
      <c r="L41" s="14" t="s">
        <v>24</v>
      </c>
      <c r="M41" s="16"/>
      <c r="N41" s="16">
        <v>-55</v>
      </c>
      <c r="O41" s="14" t="s">
        <v>25</v>
      </c>
      <c r="P41" s="17">
        <v>3.2</v>
      </c>
      <c r="Q41" s="16">
        <f t="shared" si="3"/>
        <v>-176</v>
      </c>
    </row>
    <row r="42" spans="1:17" x14ac:dyDescent="0.25">
      <c r="A42" s="15" t="s">
        <v>50</v>
      </c>
      <c r="B42" s="16"/>
      <c r="C42" s="14" t="s">
        <v>24</v>
      </c>
      <c r="D42" s="16"/>
      <c r="E42" s="16"/>
      <c r="F42" s="14" t="s">
        <v>25</v>
      </c>
      <c r="G42" s="16"/>
      <c r="H42" s="16">
        <v>-535</v>
      </c>
      <c r="J42" s="15" t="s">
        <v>49</v>
      </c>
      <c r="K42" s="16"/>
      <c r="L42" s="14" t="s">
        <v>24</v>
      </c>
      <c r="M42" s="16"/>
      <c r="N42" s="16">
        <v>-168</v>
      </c>
      <c r="O42" s="14" t="s">
        <v>25</v>
      </c>
      <c r="P42" s="17">
        <v>3.02</v>
      </c>
      <c r="Q42" s="16">
        <f t="shared" si="3"/>
        <v>-507.36</v>
      </c>
    </row>
    <row r="43" spans="1:17" x14ac:dyDescent="0.25">
      <c r="A43" s="15" t="s">
        <v>51</v>
      </c>
      <c r="B43" s="16"/>
      <c r="C43" s="14" t="s">
        <v>24</v>
      </c>
      <c r="D43" s="16"/>
      <c r="E43" s="16"/>
      <c r="F43" s="14" t="s">
        <v>25</v>
      </c>
      <c r="G43" s="16"/>
      <c r="H43" s="16">
        <v>-180</v>
      </c>
      <c r="J43" s="15" t="s">
        <v>50</v>
      </c>
      <c r="K43" s="16"/>
      <c r="L43" s="14" t="s">
        <v>24</v>
      </c>
      <c r="M43" s="16"/>
      <c r="N43" s="16"/>
      <c r="O43" s="14" t="s">
        <v>25</v>
      </c>
      <c r="P43" s="16"/>
      <c r="Q43" s="16">
        <v>-590</v>
      </c>
    </row>
    <row r="44" spans="1:17" x14ac:dyDescent="0.25">
      <c r="A44" s="15" t="s">
        <v>52</v>
      </c>
      <c r="B44" s="16">
        <v>-1912</v>
      </c>
      <c r="C44" s="14" t="s">
        <v>32</v>
      </c>
      <c r="D44" s="17">
        <f>H44/B44</f>
        <v>1.05</v>
      </c>
      <c r="E44" s="16">
        <v>-1912</v>
      </c>
      <c r="F44" s="14" t="s">
        <v>53</v>
      </c>
      <c r="G44" s="17">
        <v>1.05</v>
      </c>
      <c r="H44" s="16">
        <f>E44*G44</f>
        <v>-2007.6000000000001</v>
      </c>
      <c r="J44" s="15" t="s">
        <v>51</v>
      </c>
      <c r="K44" s="16"/>
      <c r="L44" s="14" t="s">
        <v>24</v>
      </c>
      <c r="M44" s="16"/>
      <c r="N44" s="16"/>
      <c r="O44" s="14" t="s">
        <v>25</v>
      </c>
      <c r="P44" s="16"/>
      <c r="Q44" s="16">
        <v>-190</v>
      </c>
    </row>
    <row r="45" spans="1:17" x14ac:dyDescent="0.25">
      <c r="A45" s="15" t="s">
        <v>54</v>
      </c>
      <c r="B45" s="16">
        <v>-591</v>
      </c>
      <c r="C45" s="14" t="s">
        <v>32</v>
      </c>
      <c r="D45" s="17">
        <f>H45/B45</f>
        <v>1.3</v>
      </c>
      <c r="E45" s="16">
        <v>-591</v>
      </c>
      <c r="F45" s="14" t="s">
        <v>53</v>
      </c>
      <c r="G45" s="17">
        <v>1.3</v>
      </c>
      <c r="H45" s="16">
        <f>E45*G45</f>
        <v>-768.30000000000007</v>
      </c>
      <c r="J45" s="15" t="s">
        <v>52</v>
      </c>
      <c r="K45" s="16">
        <v>-1925</v>
      </c>
      <c r="L45" s="14" t="s">
        <v>32</v>
      </c>
      <c r="M45" s="17">
        <f>Q45/K45</f>
        <v>1.1299999999999999</v>
      </c>
      <c r="N45" s="16">
        <v>-1925</v>
      </c>
      <c r="O45" s="14" t="s">
        <v>53</v>
      </c>
      <c r="P45" s="17">
        <v>1.1299999999999999</v>
      </c>
      <c r="Q45" s="16">
        <f>N45*P45</f>
        <v>-2175.25</v>
      </c>
    </row>
    <row r="46" spans="1:17" x14ac:dyDescent="0.25">
      <c r="A46" s="15" t="s">
        <v>55</v>
      </c>
      <c r="B46" s="16">
        <v>-3037</v>
      </c>
      <c r="C46" s="14" t="s">
        <v>32</v>
      </c>
      <c r="D46" s="17">
        <f>H46/B46</f>
        <v>1.4000000000000001</v>
      </c>
      <c r="E46" s="16">
        <v>-3037</v>
      </c>
      <c r="F46" s="14" t="s">
        <v>53</v>
      </c>
      <c r="G46" s="17">
        <v>1.4</v>
      </c>
      <c r="H46" s="16">
        <f>E46*G46</f>
        <v>-4251.8</v>
      </c>
      <c r="J46" s="15" t="s">
        <v>54</v>
      </c>
      <c r="K46" s="16">
        <v>-691</v>
      </c>
      <c r="L46" s="14" t="s">
        <v>32</v>
      </c>
      <c r="M46" s="17">
        <f>Q46/K46</f>
        <v>1.58</v>
      </c>
      <c r="N46" s="16">
        <v>-691</v>
      </c>
      <c r="O46" s="14" t="s">
        <v>53</v>
      </c>
      <c r="P46" s="17">
        <v>1.58</v>
      </c>
      <c r="Q46" s="16">
        <f>N46*P46</f>
        <v>-1091.78</v>
      </c>
    </row>
    <row r="47" spans="1:17" x14ac:dyDescent="0.25">
      <c r="A47" s="15" t="s">
        <v>56</v>
      </c>
      <c r="B47" s="16"/>
      <c r="C47" s="14" t="s">
        <v>32</v>
      </c>
      <c r="D47" s="16"/>
      <c r="E47" s="16">
        <v>-133</v>
      </c>
      <c r="F47" s="14" t="s">
        <v>25</v>
      </c>
      <c r="G47" s="17">
        <v>0.65</v>
      </c>
      <c r="H47" s="16">
        <f>E47*G47</f>
        <v>-86.45</v>
      </c>
      <c r="J47" s="15" t="s">
        <v>55</v>
      </c>
      <c r="K47" s="16">
        <v>-3020</v>
      </c>
      <c r="L47" s="14" t="s">
        <v>32</v>
      </c>
      <c r="M47" s="17">
        <f>Q47/K47</f>
        <v>1.5</v>
      </c>
      <c r="N47" s="16">
        <v>-3020</v>
      </c>
      <c r="O47" s="14" t="s">
        <v>53</v>
      </c>
      <c r="P47" s="17">
        <v>1.5</v>
      </c>
      <c r="Q47" s="16">
        <f>N47*P47</f>
        <v>-4530</v>
      </c>
    </row>
    <row r="48" spans="1:17" x14ac:dyDescent="0.25">
      <c r="A48" s="13" t="s">
        <v>57</v>
      </c>
      <c r="B48" s="8"/>
      <c r="C48" s="14" t="s">
        <v>13</v>
      </c>
      <c r="D48" s="8"/>
      <c r="E48" s="8"/>
      <c r="F48" s="14" t="s">
        <v>13</v>
      </c>
      <c r="G48" s="8"/>
      <c r="H48" s="8">
        <f>SUM(H36:H47)</f>
        <v>-21877.329999999998</v>
      </c>
      <c r="J48" s="15" t="s">
        <v>56</v>
      </c>
      <c r="K48" s="16"/>
      <c r="L48" s="14" t="s">
        <v>32</v>
      </c>
      <c r="M48" s="16"/>
      <c r="N48" s="16">
        <v>-134</v>
      </c>
      <c r="O48" s="14" t="s">
        <v>25</v>
      </c>
      <c r="P48" s="17">
        <v>0.65</v>
      </c>
      <c r="Q48" s="16">
        <f>N48*P48</f>
        <v>-87.100000000000009</v>
      </c>
    </row>
    <row r="49" spans="1:17" x14ac:dyDescent="0.25">
      <c r="A49" s="15" t="s">
        <v>13</v>
      </c>
      <c r="B49" s="16"/>
      <c r="C49" s="14" t="s">
        <v>13</v>
      </c>
      <c r="D49" s="16"/>
      <c r="E49" s="16"/>
      <c r="F49" s="14" t="s">
        <v>13</v>
      </c>
      <c r="G49" s="16"/>
      <c r="H49" s="16"/>
      <c r="J49" s="13" t="s">
        <v>57</v>
      </c>
      <c r="K49" s="8"/>
      <c r="L49" s="14" t="s">
        <v>13</v>
      </c>
      <c r="M49" s="8"/>
      <c r="N49" s="8"/>
      <c r="O49" s="14" t="s">
        <v>13</v>
      </c>
      <c r="P49" s="8"/>
      <c r="Q49" s="8">
        <f>SUM(Q37:Q48)</f>
        <v>-21951.534999999996</v>
      </c>
    </row>
    <row r="50" spans="1:17" x14ac:dyDescent="0.25">
      <c r="A50" s="15" t="s">
        <v>58</v>
      </c>
      <c r="B50" s="16"/>
      <c r="C50" s="14" t="s">
        <v>13</v>
      </c>
      <c r="D50" s="16"/>
      <c r="E50" s="16"/>
      <c r="F50" s="14" t="s">
        <v>32</v>
      </c>
      <c r="G50" s="16"/>
      <c r="H50" s="16">
        <v>-55</v>
      </c>
      <c r="J50" s="15" t="s">
        <v>13</v>
      </c>
      <c r="K50" s="16"/>
      <c r="L50" s="14" t="s">
        <v>13</v>
      </c>
      <c r="M50" s="16"/>
      <c r="N50" s="16"/>
      <c r="O50" s="14" t="s">
        <v>13</v>
      </c>
      <c r="P50" s="16"/>
      <c r="Q50" s="16"/>
    </row>
    <row r="51" spans="1:17" x14ac:dyDescent="0.25">
      <c r="A51" s="15" t="s">
        <v>59</v>
      </c>
      <c r="B51" s="16"/>
      <c r="C51" s="14" t="s">
        <v>13</v>
      </c>
      <c r="D51" s="16"/>
      <c r="E51" s="16"/>
      <c r="F51" s="14" t="s">
        <v>32</v>
      </c>
      <c r="G51" s="16"/>
      <c r="H51" s="16">
        <v>-635</v>
      </c>
      <c r="J51" s="15" t="s">
        <v>58</v>
      </c>
      <c r="K51" s="16"/>
      <c r="L51" s="14" t="s">
        <v>13</v>
      </c>
      <c r="M51" s="16"/>
      <c r="N51" s="16"/>
      <c r="O51" s="14" t="s">
        <v>32</v>
      </c>
      <c r="P51" s="16"/>
      <c r="Q51" s="16">
        <v>-50</v>
      </c>
    </row>
    <row r="52" spans="1:17" x14ac:dyDescent="0.25">
      <c r="A52" s="15" t="s">
        <v>60</v>
      </c>
      <c r="B52" s="16"/>
      <c r="C52" s="14" t="s">
        <v>13</v>
      </c>
      <c r="D52" s="16"/>
      <c r="E52" s="16"/>
      <c r="F52" s="14" t="s">
        <v>32</v>
      </c>
      <c r="G52" s="16"/>
      <c r="H52" s="16">
        <v>-525</v>
      </c>
      <c r="J52" s="15" t="s">
        <v>59</v>
      </c>
      <c r="K52" s="16"/>
      <c r="L52" s="14" t="s">
        <v>13</v>
      </c>
      <c r="M52" s="16"/>
      <c r="N52" s="16"/>
      <c r="O52" s="14" t="s">
        <v>32</v>
      </c>
      <c r="P52" s="16"/>
      <c r="Q52" s="16">
        <v>-455</v>
      </c>
    </row>
    <row r="53" spans="1:17" x14ac:dyDescent="0.25">
      <c r="A53" s="15" t="s">
        <v>61</v>
      </c>
      <c r="B53" s="16"/>
      <c r="C53" s="14" t="s">
        <v>13</v>
      </c>
      <c r="D53" s="16"/>
      <c r="E53" s="16"/>
      <c r="F53" s="14" t="s">
        <v>32</v>
      </c>
      <c r="G53" s="16"/>
      <c r="H53" s="16">
        <v>-175</v>
      </c>
      <c r="J53" s="15" t="s">
        <v>86</v>
      </c>
      <c r="K53" s="16"/>
      <c r="L53" s="14" t="s">
        <v>13</v>
      </c>
      <c r="M53" s="16"/>
      <c r="N53" s="16"/>
      <c r="O53" s="14" t="s">
        <v>32</v>
      </c>
      <c r="P53" s="16"/>
      <c r="Q53" s="16">
        <v>-180</v>
      </c>
    </row>
    <row r="54" spans="1:17" x14ac:dyDescent="0.25">
      <c r="A54" s="15" t="s">
        <v>62</v>
      </c>
      <c r="B54" s="16"/>
      <c r="C54" s="14" t="s">
        <v>13</v>
      </c>
      <c r="D54" s="16"/>
      <c r="E54" s="16"/>
      <c r="F54" s="14" t="s">
        <v>32</v>
      </c>
      <c r="G54" s="16"/>
      <c r="H54" s="16">
        <v>-295</v>
      </c>
      <c r="J54" s="15" t="s">
        <v>60</v>
      </c>
      <c r="K54" s="16"/>
      <c r="L54" s="14" t="s">
        <v>13</v>
      </c>
      <c r="M54" s="16"/>
      <c r="N54" s="16"/>
      <c r="O54" s="14" t="s">
        <v>32</v>
      </c>
      <c r="P54" s="16"/>
      <c r="Q54" s="16">
        <v>-530</v>
      </c>
    </row>
    <row r="55" spans="1:17" x14ac:dyDescent="0.25">
      <c r="A55" s="15" t="s">
        <v>63</v>
      </c>
      <c r="B55" s="16"/>
      <c r="C55" s="14" t="s">
        <v>13</v>
      </c>
      <c r="D55" s="16"/>
      <c r="E55" s="16"/>
      <c r="F55" s="14" t="s">
        <v>32</v>
      </c>
      <c r="G55" s="16"/>
      <c r="H55" s="16">
        <v>-230</v>
      </c>
      <c r="J55" s="15" t="s">
        <v>61</v>
      </c>
      <c r="K55" s="16"/>
      <c r="L55" s="14" t="s">
        <v>13</v>
      </c>
      <c r="M55" s="16"/>
      <c r="N55" s="16"/>
      <c r="O55" s="14" t="s">
        <v>32</v>
      </c>
      <c r="P55" s="16"/>
      <c r="Q55" s="16">
        <v>-155</v>
      </c>
    </row>
    <row r="56" spans="1:17" x14ac:dyDescent="0.25">
      <c r="A56" s="15" t="s">
        <v>64</v>
      </c>
      <c r="B56" s="16"/>
      <c r="C56" s="14" t="s">
        <v>13</v>
      </c>
      <c r="D56" s="16"/>
      <c r="E56" s="16"/>
      <c r="F56" s="14" t="s">
        <v>25</v>
      </c>
      <c r="G56" s="16"/>
      <c r="H56" s="16">
        <v>-220</v>
      </c>
      <c r="J56" s="15" t="s">
        <v>62</v>
      </c>
      <c r="K56" s="16"/>
      <c r="L56" s="14" t="s">
        <v>13</v>
      </c>
      <c r="M56" s="16"/>
      <c r="N56" s="16"/>
      <c r="O56" s="14" t="s">
        <v>32</v>
      </c>
      <c r="P56" s="16"/>
      <c r="Q56" s="16">
        <v>-275</v>
      </c>
    </row>
    <row r="57" spans="1:17" x14ac:dyDescent="0.25">
      <c r="A57" s="15" t="s">
        <v>65</v>
      </c>
      <c r="B57" s="16"/>
      <c r="C57" s="14" t="s">
        <v>13</v>
      </c>
      <c r="D57" s="16"/>
      <c r="E57" s="16"/>
      <c r="F57" s="14" t="s">
        <v>32</v>
      </c>
      <c r="G57" s="16"/>
      <c r="H57" s="16">
        <v>-350</v>
      </c>
      <c r="J57" s="15" t="s">
        <v>63</v>
      </c>
      <c r="K57" s="16"/>
      <c r="L57" s="14" t="s">
        <v>13</v>
      </c>
      <c r="M57" s="16"/>
      <c r="N57" s="16"/>
      <c r="O57" s="14" t="s">
        <v>32</v>
      </c>
      <c r="P57" s="16"/>
      <c r="Q57" s="16">
        <v>-245</v>
      </c>
    </row>
    <row r="58" spans="1:17" x14ac:dyDescent="0.25">
      <c r="A58" s="13" t="s">
        <v>66</v>
      </c>
      <c r="B58" s="8"/>
      <c r="C58" s="14" t="s">
        <v>13</v>
      </c>
      <c r="D58" s="8"/>
      <c r="E58" s="8"/>
      <c r="F58" s="14" t="s">
        <v>13</v>
      </c>
      <c r="G58" s="8"/>
      <c r="H58" s="8">
        <f>SUM(H50:H57)</f>
        <v>-2485</v>
      </c>
      <c r="J58" s="15" t="s">
        <v>64</v>
      </c>
      <c r="K58" s="16"/>
      <c r="L58" s="14" t="s">
        <v>13</v>
      </c>
      <c r="M58" s="16"/>
      <c r="N58" s="16"/>
      <c r="O58" s="14" t="s">
        <v>25</v>
      </c>
      <c r="P58" s="16"/>
      <c r="Q58" s="16">
        <v>-235</v>
      </c>
    </row>
    <row r="59" spans="1:17" x14ac:dyDescent="0.25">
      <c r="A59" s="13" t="s">
        <v>67</v>
      </c>
      <c r="B59" s="8"/>
      <c r="C59" s="14" t="s">
        <v>13</v>
      </c>
      <c r="D59" s="8"/>
      <c r="E59" s="8"/>
      <c r="F59" s="14" t="s">
        <v>13</v>
      </c>
      <c r="G59" s="8"/>
      <c r="H59" s="8">
        <f>SUM(H48,H58)</f>
        <v>-24362.329999999998</v>
      </c>
      <c r="J59" s="15" t="s">
        <v>65</v>
      </c>
      <c r="K59" s="16"/>
      <c r="L59" s="14" t="s">
        <v>13</v>
      </c>
      <c r="M59" s="16"/>
      <c r="N59" s="16"/>
      <c r="O59" s="14" t="s">
        <v>32</v>
      </c>
      <c r="P59" s="16"/>
      <c r="Q59" s="16">
        <v>-400</v>
      </c>
    </row>
    <row r="60" spans="1:17" x14ac:dyDescent="0.25">
      <c r="A60" s="13" t="s">
        <v>68</v>
      </c>
      <c r="B60" s="8"/>
      <c r="C60" s="14" t="s">
        <v>13</v>
      </c>
      <c r="D60" s="8"/>
      <c r="E60" s="8"/>
      <c r="F60" s="14" t="s">
        <v>13</v>
      </c>
      <c r="G60" s="8"/>
      <c r="H60" s="8">
        <f>SUM(H33,H59)</f>
        <v>28808.292950000006</v>
      </c>
      <c r="J60" s="13" t="s">
        <v>66</v>
      </c>
      <c r="K60" s="8"/>
      <c r="L60" s="14" t="s">
        <v>13</v>
      </c>
      <c r="M60" s="8"/>
      <c r="N60" s="8"/>
      <c r="O60" s="14" t="s">
        <v>13</v>
      </c>
      <c r="P60" s="8"/>
      <c r="Q60" s="8">
        <f>SUM(Q51:Q59)</f>
        <v>-2525</v>
      </c>
    </row>
    <row r="61" spans="1:17" x14ac:dyDescent="0.25">
      <c r="A61" s="15" t="s">
        <v>13</v>
      </c>
      <c r="B61" s="16"/>
      <c r="C61" s="14" t="s">
        <v>13</v>
      </c>
      <c r="D61" s="16"/>
      <c r="E61" s="16"/>
      <c r="F61" s="14" t="s">
        <v>13</v>
      </c>
      <c r="G61" s="16"/>
      <c r="H61" s="16"/>
      <c r="J61" s="13" t="s">
        <v>67</v>
      </c>
      <c r="K61" s="8"/>
      <c r="L61" s="14" t="s">
        <v>13</v>
      </c>
      <c r="M61" s="8"/>
      <c r="N61" s="8"/>
      <c r="O61" s="14" t="s">
        <v>13</v>
      </c>
      <c r="P61" s="8"/>
      <c r="Q61" s="8">
        <f>SUM(Q49,Q60)</f>
        <v>-24476.534999999996</v>
      </c>
    </row>
    <row r="62" spans="1:17" x14ac:dyDescent="0.25">
      <c r="A62" s="13" t="s">
        <v>69</v>
      </c>
      <c r="B62" s="8"/>
      <c r="C62" s="14" t="s">
        <v>13</v>
      </c>
      <c r="D62" s="8"/>
      <c r="E62" s="9">
        <v>1.05</v>
      </c>
      <c r="F62" s="14" t="s">
        <v>13</v>
      </c>
      <c r="G62" s="8"/>
      <c r="H62" s="8"/>
      <c r="J62" s="13" t="s">
        <v>68</v>
      </c>
      <c r="K62" s="8"/>
      <c r="L62" s="14" t="s">
        <v>13</v>
      </c>
      <c r="M62" s="8"/>
      <c r="N62" s="8"/>
      <c r="O62" s="14" t="s">
        <v>13</v>
      </c>
      <c r="P62" s="8"/>
      <c r="Q62" s="8">
        <f>SUM(Q34,Q61)</f>
        <v>26149.365850000002</v>
      </c>
    </row>
    <row r="63" spans="1:17" x14ac:dyDescent="0.25">
      <c r="J63" s="15" t="s">
        <v>13</v>
      </c>
      <c r="K63" s="16"/>
      <c r="L63" s="14" t="s">
        <v>13</v>
      </c>
      <c r="M63" s="16"/>
      <c r="N63" s="16"/>
      <c r="O63" s="14" t="s">
        <v>13</v>
      </c>
      <c r="P63" s="16"/>
      <c r="Q63" s="16"/>
    </row>
    <row r="64" spans="1:17" x14ac:dyDescent="0.25">
      <c r="A64" s="12" t="s">
        <v>70</v>
      </c>
      <c r="J64" s="13" t="s">
        <v>69</v>
      </c>
      <c r="K64" s="8"/>
      <c r="L64" s="14" t="s">
        <v>13</v>
      </c>
      <c r="M64" s="8"/>
      <c r="N64" s="9">
        <v>1.18</v>
      </c>
      <c r="O64" s="14" t="s">
        <v>13</v>
      </c>
      <c r="P64" s="8"/>
      <c r="Q64" s="8"/>
    </row>
    <row r="65" spans="1:17" x14ac:dyDescent="0.25">
      <c r="A65" s="12" t="s">
        <v>88</v>
      </c>
    </row>
    <row r="66" spans="1:17" x14ac:dyDescent="0.25">
      <c r="A66" s="12" t="s">
        <v>72</v>
      </c>
      <c r="J66" s="12" t="s">
        <v>70</v>
      </c>
    </row>
    <row r="67" spans="1:17" x14ac:dyDescent="0.25">
      <c r="A67" s="12" t="s">
        <v>73</v>
      </c>
      <c r="J67" s="12" t="s">
        <v>88</v>
      </c>
    </row>
    <row r="68" spans="1:17" x14ac:dyDescent="0.25">
      <c r="J68" s="12" t="s">
        <v>72</v>
      </c>
    </row>
    <row r="69" spans="1:17" x14ac:dyDescent="0.25">
      <c r="A69" s="12" t="s">
        <v>74</v>
      </c>
      <c r="J69" s="12" t="s">
        <v>73</v>
      </c>
    </row>
    <row r="71" spans="1:17" x14ac:dyDescent="0.25">
      <c r="A71" t="s">
        <v>75</v>
      </c>
      <c r="J71" s="12" t="s">
        <v>74</v>
      </c>
    </row>
    <row r="72" spans="1:17" x14ac:dyDescent="0.25">
      <c r="A72" s="12" t="s">
        <v>1</v>
      </c>
      <c r="B72" s="12" t="s">
        <v>2</v>
      </c>
    </row>
    <row r="73" spans="1:17" x14ac:dyDescent="0.25">
      <c r="A73" s="12" t="s">
        <v>3</v>
      </c>
      <c r="B73" s="12" t="s">
        <v>4</v>
      </c>
      <c r="J73" t="s">
        <v>75</v>
      </c>
    </row>
    <row r="74" spans="1:17" x14ac:dyDescent="0.25">
      <c r="A74" s="12" t="s">
        <v>5</v>
      </c>
      <c r="B74" s="12" t="s">
        <v>6</v>
      </c>
      <c r="J74" s="12" t="s">
        <v>1</v>
      </c>
      <c r="K74" s="12" t="s">
        <v>2</v>
      </c>
    </row>
    <row r="75" spans="1:17" x14ac:dyDescent="0.25">
      <c r="A75" s="12" t="s">
        <v>7</v>
      </c>
      <c r="B75" s="12" t="s">
        <v>90</v>
      </c>
      <c r="J75" s="12" t="s">
        <v>3</v>
      </c>
      <c r="K75" s="12" t="s">
        <v>83</v>
      </c>
    </row>
    <row r="76" spans="1:17" x14ac:dyDescent="0.25">
      <c r="A76" s="12" t="s">
        <v>9</v>
      </c>
      <c r="B76" s="12" t="s">
        <v>87</v>
      </c>
      <c r="J76" s="12" t="s">
        <v>5</v>
      </c>
      <c r="K76" s="12" t="s">
        <v>6</v>
      </c>
    </row>
    <row r="77" spans="1:17" x14ac:dyDescent="0.25">
      <c r="J77" s="12" t="s">
        <v>7</v>
      </c>
      <c r="K77" s="12" t="s">
        <v>90</v>
      </c>
    </row>
    <row r="78" spans="1:17" x14ac:dyDescent="0.25">
      <c r="A78" s="5" t="s">
        <v>11</v>
      </c>
      <c r="B78" s="6" t="s">
        <v>12</v>
      </c>
      <c r="C78" s="6" t="s">
        <v>13</v>
      </c>
      <c r="D78" s="6" t="s">
        <v>14</v>
      </c>
      <c r="E78" s="6" t="s">
        <v>15</v>
      </c>
      <c r="F78" s="6" t="s">
        <v>13</v>
      </c>
      <c r="G78" s="6" t="s">
        <v>16</v>
      </c>
      <c r="H78" s="6" t="s">
        <v>17</v>
      </c>
      <c r="J78" s="12" t="s">
        <v>9</v>
      </c>
      <c r="K78" s="12" t="s">
        <v>87</v>
      </c>
    </row>
    <row r="79" spans="1:17" x14ac:dyDescent="0.25">
      <c r="A79" s="13" t="s">
        <v>18</v>
      </c>
      <c r="B79" s="8"/>
      <c r="C79" s="14" t="s">
        <v>13</v>
      </c>
      <c r="D79" s="8"/>
      <c r="E79" s="8"/>
      <c r="F79" s="14" t="s">
        <v>13</v>
      </c>
      <c r="G79" s="8"/>
      <c r="H79" s="8"/>
    </row>
    <row r="80" spans="1:17" x14ac:dyDescent="0.25">
      <c r="A80" s="15" t="s">
        <v>19</v>
      </c>
      <c r="B80" s="16"/>
      <c r="C80" s="14" t="s">
        <v>13</v>
      </c>
      <c r="D80" s="16"/>
      <c r="E80" s="16">
        <v>12700</v>
      </c>
      <c r="F80" s="14" t="s">
        <v>13</v>
      </c>
      <c r="G80" s="16"/>
      <c r="H80" s="16"/>
      <c r="J80" s="5" t="s">
        <v>11</v>
      </c>
      <c r="K80" s="6" t="s">
        <v>12</v>
      </c>
      <c r="L80" s="6" t="s">
        <v>13</v>
      </c>
      <c r="M80" s="6" t="s">
        <v>14</v>
      </c>
      <c r="N80" s="6" t="s">
        <v>15</v>
      </c>
      <c r="O80" s="6" t="s">
        <v>13</v>
      </c>
      <c r="P80" s="6" t="s">
        <v>16</v>
      </c>
      <c r="Q80" s="6" t="s">
        <v>17</v>
      </c>
    </row>
    <row r="81" spans="1:17" x14ac:dyDescent="0.25">
      <c r="A81" s="15" t="s">
        <v>20</v>
      </c>
      <c r="B81" s="16"/>
      <c r="C81" s="14" t="s">
        <v>13</v>
      </c>
      <c r="D81" s="16"/>
      <c r="E81" s="16">
        <v>12060</v>
      </c>
      <c r="F81" s="14" t="s">
        <v>13</v>
      </c>
      <c r="G81" s="16"/>
      <c r="H81" s="16"/>
      <c r="J81" s="13" t="s">
        <v>18</v>
      </c>
      <c r="K81" s="8"/>
      <c r="L81" s="14" t="s">
        <v>13</v>
      </c>
      <c r="M81" s="8"/>
      <c r="N81" s="8"/>
      <c r="O81" s="14" t="s">
        <v>13</v>
      </c>
      <c r="P81" s="8"/>
      <c r="Q81" s="8"/>
    </row>
    <row r="82" spans="1:17" x14ac:dyDescent="0.25">
      <c r="A82" s="15" t="s">
        <v>13</v>
      </c>
      <c r="B82" s="16"/>
      <c r="C82" s="14" t="s">
        <v>13</v>
      </c>
      <c r="D82" s="16"/>
      <c r="E82" s="16"/>
      <c r="F82" s="14" t="s">
        <v>13</v>
      </c>
      <c r="G82" s="16"/>
      <c r="H82" s="16"/>
      <c r="J82" s="15" t="s">
        <v>19</v>
      </c>
      <c r="K82" s="16"/>
      <c r="L82" s="14" t="s">
        <v>13</v>
      </c>
      <c r="M82" s="16"/>
      <c r="N82" s="16">
        <v>12700</v>
      </c>
      <c r="O82" s="14" t="s">
        <v>13</v>
      </c>
      <c r="P82" s="16"/>
      <c r="Q82" s="16"/>
    </row>
    <row r="83" spans="1:17" x14ac:dyDescent="0.25">
      <c r="A83" s="15" t="s">
        <v>21</v>
      </c>
      <c r="B83" s="16"/>
      <c r="C83" s="14" t="s">
        <v>13</v>
      </c>
      <c r="D83" s="16"/>
      <c r="E83" s="17">
        <v>4.2</v>
      </c>
      <c r="F83" s="14" t="s">
        <v>13</v>
      </c>
      <c r="G83" s="16"/>
      <c r="H83" s="16"/>
      <c r="J83" s="15" t="s">
        <v>20</v>
      </c>
      <c r="K83" s="16"/>
      <c r="L83" s="14" t="s">
        <v>13</v>
      </c>
      <c r="M83" s="16"/>
      <c r="N83" s="16">
        <v>12060</v>
      </c>
      <c r="O83" s="14" t="s">
        <v>13</v>
      </c>
      <c r="P83" s="16"/>
      <c r="Q83" s="16"/>
    </row>
    <row r="84" spans="1:17" x14ac:dyDescent="0.25">
      <c r="A84" s="15" t="s">
        <v>22</v>
      </c>
      <c r="B84" s="16"/>
      <c r="C84" s="14" t="s">
        <v>13</v>
      </c>
      <c r="D84" s="16"/>
      <c r="E84" s="17">
        <v>3.4</v>
      </c>
      <c r="F84" s="14" t="s">
        <v>13</v>
      </c>
      <c r="G84" s="16"/>
      <c r="H84" s="16"/>
      <c r="J84" s="15" t="s">
        <v>13</v>
      </c>
      <c r="K84" s="16"/>
      <c r="L84" s="14" t="s">
        <v>13</v>
      </c>
      <c r="M84" s="16"/>
      <c r="N84" s="16"/>
      <c r="O84" s="14" t="s">
        <v>13</v>
      </c>
      <c r="P84" s="16"/>
      <c r="Q84" s="16"/>
    </row>
    <row r="85" spans="1:17" x14ac:dyDescent="0.25">
      <c r="A85" s="15" t="s">
        <v>13</v>
      </c>
      <c r="B85" s="16"/>
      <c r="C85" s="14" t="s">
        <v>13</v>
      </c>
      <c r="D85" s="16"/>
      <c r="E85" s="16"/>
      <c r="F85" s="14" t="s">
        <v>13</v>
      </c>
      <c r="G85" s="16"/>
      <c r="H85" s="16"/>
      <c r="J85" s="15" t="s">
        <v>21</v>
      </c>
      <c r="K85" s="16"/>
      <c r="L85" s="14" t="s">
        <v>13</v>
      </c>
      <c r="M85" s="16"/>
      <c r="N85" s="17">
        <v>4.2</v>
      </c>
      <c r="O85" s="14" t="s">
        <v>13</v>
      </c>
      <c r="P85" s="16"/>
      <c r="Q85" s="16"/>
    </row>
    <row r="86" spans="1:17" x14ac:dyDescent="0.25">
      <c r="A86" s="15" t="s">
        <v>23</v>
      </c>
      <c r="B86" s="16"/>
      <c r="C86" s="14" t="s">
        <v>24</v>
      </c>
      <c r="D86" s="16"/>
      <c r="E86" s="16">
        <v>12060</v>
      </c>
      <c r="F86" s="14" t="s">
        <v>25</v>
      </c>
      <c r="G86" s="17">
        <v>3.4725350000000001</v>
      </c>
      <c r="H86" s="16">
        <f t="shared" ref="H86:H93" si="4">E86*G86</f>
        <v>41878.772100000002</v>
      </c>
      <c r="J86" s="15" t="s">
        <v>22</v>
      </c>
      <c r="K86" s="16"/>
      <c r="L86" s="14" t="s">
        <v>13</v>
      </c>
      <c r="M86" s="16"/>
      <c r="N86" s="17">
        <v>3.4</v>
      </c>
      <c r="O86" s="14" t="s">
        <v>13</v>
      </c>
      <c r="P86" s="16"/>
      <c r="Q86" s="16"/>
    </row>
    <row r="87" spans="1:17" x14ac:dyDescent="0.25">
      <c r="A87" s="15" t="s">
        <v>26</v>
      </c>
      <c r="B87" s="16"/>
      <c r="C87" s="14" t="s">
        <v>24</v>
      </c>
      <c r="D87" s="16"/>
      <c r="E87" s="16">
        <v>12060</v>
      </c>
      <c r="F87" s="14" t="s">
        <v>25</v>
      </c>
      <c r="G87" s="17">
        <v>0.1111225</v>
      </c>
      <c r="H87" s="16">
        <f t="shared" si="4"/>
        <v>1340.13735</v>
      </c>
      <c r="J87" s="15" t="s">
        <v>13</v>
      </c>
      <c r="K87" s="16"/>
      <c r="L87" s="14" t="s">
        <v>13</v>
      </c>
      <c r="M87" s="16"/>
      <c r="N87" s="16"/>
      <c r="O87" s="14" t="s">
        <v>13</v>
      </c>
      <c r="P87" s="16"/>
      <c r="Q87" s="16"/>
    </row>
    <row r="88" spans="1:17" x14ac:dyDescent="0.25">
      <c r="A88" s="15" t="s">
        <v>31</v>
      </c>
      <c r="B88" s="16"/>
      <c r="C88" s="14" t="s">
        <v>13</v>
      </c>
      <c r="D88" s="16"/>
      <c r="E88" s="16">
        <v>12060</v>
      </c>
      <c r="F88" s="14" t="s">
        <v>32</v>
      </c>
      <c r="G88" s="17">
        <v>0.1368</v>
      </c>
      <c r="H88" s="16">
        <f t="shared" si="4"/>
        <v>1649.808</v>
      </c>
      <c r="J88" s="15" t="s">
        <v>23</v>
      </c>
      <c r="K88" s="16"/>
      <c r="L88" s="14" t="s">
        <v>24</v>
      </c>
      <c r="M88" s="16"/>
      <c r="N88" s="16">
        <v>12060</v>
      </c>
      <c r="O88" s="14" t="s">
        <v>25</v>
      </c>
      <c r="P88" s="17">
        <v>3.2911299999999999</v>
      </c>
      <c r="Q88" s="16">
        <f t="shared" ref="Q88:Q95" si="5">N88*P88</f>
        <v>39691.027799999996</v>
      </c>
    </row>
    <row r="89" spans="1:17" x14ac:dyDescent="0.25">
      <c r="A89" s="15" t="s">
        <v>27</v>
      </c>
      <c r="B89" s="16"/>
      <c r="C89" s="14" t="s">
        <v>13</v>
      </c>
      <c r="D89" s="16"/>
      <c r="E89" s="16">
        <v>12060</v>
      </c>
      <c r="F89" s="14" t="s">
        <v>25</v>
      </c>
      <c r="G89" s="17">
        <v>5.0000000000000001E-3</v>
      </c>
      <c r="H89" s="16">
        <f t="shared" si="4"/>
        <v>60.300000000000004</v>
      </c>
      <c r="J89" s="15" t="s">
        <v>26</v>
      </c>
      <c r="K89" s="16"/>
      <c r="L89" s="14" t="s">
        <v>24</v>
      </c>
      <c r="M89" s="16"/>
      <c r="N89" s="16">
        <v>12060</v>
      </c>
      <c r="O89" s="14" t="s">
        <v>25</v>
      </c>
      <c r="P89" s="17">
        <v>0.10531749999999999</v>
      </c>
      <c r="Q89" s="16">
        <f t="shared" si="5"/>
        <v>1270.12905</v>
      </c>
    </row>
    <row r="90" spans="1:17" x14ac:dyDescent="0.25">
      <c r="A90" s="15" t="s">
        <v>28</v>
      </c>
      <c r="B90" s="16"/>
      <c r="C90" s="14" t="s">
        <v>13</v>
      </c>
      <c r="D90" s="16"/>
      <c r="E90" s="16">
        <v>12060</v>
      </c>
      <c r="F90" s="14" t="s">
        <v>25</v>
      </c>
      <c r="G90" s="17">
        <v>0.17627499999999999</v>
      </c>
      <c r="H90" s="16">
        <f t="shared" si="4"/>
        <v>2125.8764999999999</v>
      </c>
      <c r="J90" s="15" t="s">
        <v>31</v>
      </c>
      <c r="K90" s="16"/>
      <c r="L90" s="14" t="s">
        <v>13</v>
      </c>
      <c r="M90" s="16"/>
      <c r="N90" s="16">
        <v>12060</v>
      </c>
      <c r="O90" s="14" t="s">
        <v>32</v>
      </c>
      <c r="P90" s="17">
        <v>0.1368</v>
      </c>
      <c r="Q90" s="16">
        <f t="shared" si="5"/>
        <v>1649.808</v>
      </c>
    </row>
    <row r="91" spans="1:17" x14ac:dyDescent="0.25">
      <c r="A91" s="15" t="s">
        <v>29</v>
      </c>
      <c r="B91" s="16"/>
      <c r="C91" s="14" t="s">
        <v>13</v>
      </c>
      <c r="D91" s="16"/>
      <c r="E91" s="16">
        <v>12060</v>
      </c>
      <c r="F91" s="14" t="s">
        <v>25</v>
      </c>
      <c r="G91" s="17">
        <v>7.46E-2</v>
      </c>
      <c r="H91" s="16">
        <f t="shared" si="4"/>
        <v>899.67600000000004</v>
      </c>
      <c r="J91" s="15" t="s">
        <v>27</v>
      </c>
      <c r="K91" s="16"/>
      <c r="L91" s="14" t="s">
        <v>13</v>
      </c>
      <c r="M91" s="16"/>
      <c r="N91" s="16">
        <v>12060</v>
      </c>
      <c r="O91" s="14" t="s">
        <v>25</v>
      </c>
      <c r="P91" s="17">
        <v>5.0000000000000001E-3</v>
      </c>
      <c r="Q91" s="16">
        <f t="shared" si="5"/>
        <v>60.300000000000004</v>
      </c>
    </row>
    <row r="92" spans="1:17" x14ac:dyDescent="0.25">
      <c r="A92" s="15" t="s">
        <v>30</v>
      </c>
      <c r="B92" s="16"/>
      <c r="C92" s="14" t="s">
        <v>13</v>
      </c>
      <c r="D92" s="16"/>
      <c r="E92" s="16">
        <v>-12060</v>
      </c>
      <c r="F92" s="14" t="s">
        <v>25</v>
      </c>
      <c r="G92" s="17">
        <v>0.01</v>
      </c>
      <c r="H92" s="16">
        <f t="shared" si="4"/>
        <v>-120.60000000000001</v>
      </c>
      <c r="J92" s="15" t="s">
        <v>28</v>
      </c>
      <c r="K92" s="16"/>
      <c r="L92" s="14" t="s">
        <v>13</v>
      </c>
      <c r="M92" s="16"/>
      <c r="N92" s="16">
        <v>12060</v>
      </c>
      <c r="O92" s="14" t="s">
        <v>25</v>
      </c>
      <c r="P92" s="17">
        <v>0.1825</v>
      </c>
      <c r="Q92" s="16">
        <f t="shared" si="5"/>
        <v>2200.9499999999998</v>
      </c>
    </row>
    <row r="93" spans="1:17" x14ac:dyDescent="0.25">
      <c r="A93" s="15" t="s">
        <v>49</v>
      </c>
      <c r="B93" s="16"/>
      <c r="C93" s="14" t="s">
        <v>24</v>
      </c>
      <c r="D93" s="16"/>
      <c r="E93" s="17">
        <v>182</v>
      </c>
      <c r="F93" s="14" t="s">
        <v>25</v>
      </c>
      <c r="G93" s="17">
        <v>3.13</v>
      </c>
      <c r="H93" s="16">
        <f t="shared" si="4"/>
        <v>569.66</v>
      </c>
      <c r="J93" s="15" t="s">
        <v>29</v>
      </c>
      <c r="K93" s="16"/>
      <c r="L93" s="14" t="s">
        <v>13</v>
      </c>
      <c r="M93" s="16"/>
      <c r="N93" s="16">
        <v>12060</v>
      </c>
      <c r="O93" s="14" t="s">
        <v>25</v>
      </c>
      <c r="P93" s="17">
        <v>7.46E-2</v>
      </c>
      <c r="Q93" s="16">
        <f t="shared" si="5"/>
        <v>899.67600000000004</v>
      </c>
    </row>
    <row r="94" spans="1:17" x14ac:dyDescent="0.25">
      <c r="A94" s="13" t="s">
        <v>34</v>
      </c>
      <c r="B94" s="8"/>
      <c r="C94" s="14" t="s">
        <v>13</v>
      </c>
      <c r="D94" s="8"/>
      <c r="E94" s="8"/>
      <c r="F94" s="14" t="s">
        <v>13</v>
      </c>
      <c r="G94" s="8"/>
      <c r="H94" s="8">
        <f>SUM(H86:H93)</f>
        <v>48403.629950000002</v>
      </c>
      <c r="J94" s="15" t="s">
        <v>30</v>
      </c>
      <c r="K94" s="16"/>
      <c r="L94" s="14" t="s">
        <v>13</v>
      </c>
      <c r="M94" s="16"/>
      <c r="N94" s="16">
        <v>-12060</v>
      </c>
      <c r="O94" s="14" t="s">
        <v>25</v>
      </c>
      <c r="P94" s="17">
        <v>0.01</v>
      </c>
      <c r="Q94" s="16">
        <f t="shared" si="5"/>
        <v>-120.60000000000001</v>
      </c>
    </row>
    <row r="95" spans="1:17" x14ac:dyDescent="0.25">
      <c r="A95" s="13" t="s">
        <v>35</v>
      </c>
      <c r="B95" s="8"/>
      <c r="C95" s="14" t="s">
        <v>13</v>
      </c>
      <c r="D95" s="8"/>
      <c r="E95" s="8"/>
      <c r="F95" s="14" t="s">
        <v>13</v>
      </c>
      <c r="G95" s="8"/>
      <c r="H95" s="8"/>
      <c r="J95" s="15" t="s">
        <v>49</v>
      </c>
      <c r="K95" s="16"/>
      <c r="L95" s="14" t="s">
        <v>24</v>
      </c>
      <c r="M95" s="16"/>
      <c r="N95" s="17">
        <v>168</v>
      </c>
      <c r="O95" s="14" t="s">
        <v>25</v>
      </c>
      <c r="P95" s="17">
        <v>3.02</v>
      </c>
      <c r="Q95" s="16">
        <f t="shared" si="5"/>
        <v>507.36</v>
      </c>
    </row>
    <row r="96" spans="1:17" x14ac:dyDescent="0.25">
      <c r="A96" s="15" t="s">
        <v>76</v>
      </c>
      <c r="B96" s="16"/>
      <c r="C96" s="14" t="s">
        <v>25</v>
      </c>
      <c r="D96" s="16"/>
      <c r="E96" s="17">
        <v>-0.45</v>
      </c>
      <c r="F96" s="14" t="s">
        <v>37</v>
      </c>
      <c r="G96" s="16">
        <v>8688.75</v>
      </c>
      <c r="H96" s="16">
        <f>E96*G96</f>
        <v>-3909.9375</v>
      </c>
      <c r="J96" s="13" t="s">
        <v>34</v>
      </c>
      <c r="K96" s="8"/>
      <c r="L96" s="14" t="s">
        <v>13</v>
      </c>
      <c r="M96" s="8"/>
      <c r="N96" s="8"/>
      <c r="O96" s="14" t="s">
        <v>13</v>
      </c>
      <c r="P96" s="8"/>
      <c r="Q96" s="8">
        <f>SUM(Q88:Q95)</f>
        <v>46158.650849999998</v>
      </c>
    </row>
    <row r="97" spans="1:17" x14ac:dyDescent="0.25">
      <c r="A97" s="15" t="s">
        <v>36</v>
      </c>
      <c r="B97" s="18">
        <v>117.6</v>
      </c>
      <c r="C97" s="14" t="s">
        <v>25</v>
      </c>
      <c r="D97" s="18">
        <f>H97/B97</f>
        <v>34.351428571428571</v>
      </c>
      <c r="E97" s="17">
        <v>0.42</v>
      </c>
      <c r="F97" s="14" t="s">
        <v>37</v>
      </c>
      <c r="G97" s="16">
        <v>9618.4</v>
      </c>
      <c r="H97" s="16">
        <f>E97*G97</f>
        <v>4039.7279999999996</v>
      </c>
      <c r="J97" s="13" t="s">
        <v>35</v>
      </c>
      <c r="K97" s="8"/>
      <c r="L97" s="14" t="s">
        <v>13</v>
      </c>
      <c r="M97" s="8"/>
      <c r="N97" s="8"/>
      <c r="O97" s="14" t="s">
        <v>13</v>
      </c>
      <c r="P97" s="8"/>
      <c r="Q97" s="8"/>
    </row>
    <row r="98" spans="1:17" x14ac:dyDescent="0.25">
      <c r="A98" s="15" t="s">
        <v>77</v>
      </c>
      <c r="B98" s="16"/>
      <c r="C98" s="14" t="s">
        <v>25</v>
      </c>
      <c r="D98" s="16"/>
      <c r="E98" s="17">
        <v>1.06</v>
      </c>
      <c r="F98" s="14" t="s">
        <v>37</v>
      </c>
      <c r="G98" s="16">
        <v>375.5</v>
      </c>
      <c r="H98" s="16">
        <f>E98*G98</f>
        <v>398.03000000000003</v>
      </c>
      <c r="J98" s="15" t="s">
        <v>76</v>
      </c>
      <c r="K98" s="16"/>
      <c r="L98" s="14" t="s">
        <v>25</v>
      </c>
      <c r="M98" s="16"/>
      <c r="N98" s="17">
        <v>-0.45</v>
      </c>
      <c r="O98" s="14" t="s">
        <v>37</v>
      </c>
      <c r="P98" s="16">
        <v>8700</v>
      </c>
      <c r="Q98" s="16">
        <f>N98*P98</f>
        <v>-3915</v>
      </c>
    </row>
    <row r="99" spans="1:17" x14ac:dyDescent="0.25">
      <c r="A99" s="15" t="s">
        <v>13</v>
      </c>
      <c r="B99" s="16"/>
      <c r="C99" s="14" t="s">
        <v>13</v>
      </c>
      <c r="D99" s="16"/>
      <c r="E99" s="16"/>
      <c r="F99" s="14" t="s">
        <v>13</v>
      </c>
      <c r="G99" s="16"/>
      <c r="H99" s="16"/>
      <c r="J99" s="15" t="s">
        <v>36</v>
      </c>
      <c r="K99" s="18">
        <v>117.6</v>
      </c>
      <c r="L99" s="14" t="s">
        <v>25</v>
      </c>
      <c r="M99" s="18">
        <f>Q99/K99</f>
        <v>30.857142857142858</v>
      </c>
      <c r="N99" s="17">
        <v>0.42</v>
      </c>
      <c r="O99" s="14" t="s">
        <v>37</v>
      </c>
      <c r="P99" s="16">
        <v>8640</v>
      </c>
      <c r="Q99" s="16">
        <f>N99*P99</f>
        <v>3628.7999999999997</v>
      </c>
    </row>
    <row r="100" spans="1:17" x14ac:dyDescent="0.25">
      <c r="A100" s="15" t="s">
        <v>41</v>
      </c>
      <c r="B100" s="16"/>
      <c r="C100" s="14" t="s">
        <v>13</v>
      </c>
      <c r="D100" s="16"/>
      <c r="E100" s="16"/>
      <c r="F100" s="14" t="s">
        <v>13</v>
      </c>
      <c r="G100" s="16"/>
      <c r="H100" s="16"/>
      <c r="J100" s="15" t="s">
        <v>84</v>
      </c>
      <c r="K100" s="16"/>
      <c r="L100" s="14" t="s">
        <v>13</v>
      </c>
      <c r="M100" s="16"/>
      <c r="N100" s="16"/>
      <c r="O100" s="14" t="s">
        <v>37</v>
      </c>
      <c r="P100" s="16"/>
      <c r="Q100" s="16">
        <v>135</v>
      </c>
    </row>
    <row r="101" spans="1:17" x14ac:dyDescent="0.25">
      <c r="A101" s="15" t="s">
        <v>13</v>
      </c>
      <c r="B101" s="16"/>
      <c r="C101" s="14" t="s">
        <v>13</v>
      </c>
      <c r="D101" s="16"/>
      <c r="E101" s="16"/>
      <c r="F101" s="14" t="s">
        <v>13</v>
      </c>
      <c r="G101" s="16"/>
      <c r="H101" s="16"/>
      <c r="J101" s="15" t="s">
        <v>77</v>
      </c>
      <c r="K101" s="16"/>
      <c r="L101" s="14" t="s">
        <v>25</v>
      </c>
      <c r="M101" s="16"/>
      <c r="N101" s="17">
        <v>1.06</v>
      </c>
      <c r="O101" s="14" t="s">
        <v>37</v>
      </c>
      <c r="P101" s="16">
        <v>400</v>
      </c>
      <c r="Q101" s="16">
        <f>N101*P101</f>
        <v>424</v>
      </c>
    </row>
    <row r="102" spans="1:17" x14ac:dyDescent="0.25">
      <c r="A102" s="13" t="s">
        <v>42</v>
      </c>
      <c r="B102" s="8"/>
      <c r="C102" s="14" t="s">
        <v>13</v>
      </c>
      <c r="D102" s="8"/>
      <c r="E102" s="8"/>
      <c r="F102" s="14" t="s">
        <v>13</v>
      </c>
      <c r="G102" s="8"/>
      <c r="H102" s="8">
        <f>SUM(H94:H101)</f>
        <v>48931.450450000004</v>
      </c>
      <c r="J102" s="15" t="s">
        <v>13</v>
      </c>
      <c r="K102" s="16"/>
      <c r="L102" s="14" t="s">
        <v>13</v>
      </c>
      <c r="M102" s="16"/>
      <c r="N102" s="16"/>
      <c r="O102" s="14" t="s">
        <v>13</v>
      </c>
      <c r="P102" s="16"/>
      <c r="Q102" s="16"/>
    </row>
    <row r="103" spans="1:17" x14ac:dyDescent="0.25">
      <c r="A103" s="15" t="s">
        <v>13</v>
      </c>
      <c r="B103" s="16"/>
      <c r="C103" s="14" t="s">
        <v>13</v>
      </c>
      <c r="D103" s="16"/>
      <c r="E103" s="16"/>
      <c r="F103" s="14" t="s">
        <v>13</v>
      </c>
      <c r="G103" s="16"/>
      <c r="H103" s="16"/>
      <c r="J103" s="15" t="s">
        <v>41</v>
      </c>
      <c r="K103" s="16"/>
      <c r="L103" s="14" t="s">
        <v>13</v>
      </c>
      <c r="M103" s="16"/>
      <c r="N103" s="16"/>
      <c r="O103" s="14" t="s">
        <v>13</v>
      </c>
      <c r="P103" s="16"/>
      <c r="Q103" s="16"/>
    </row>
    <row r="104" spans="1:17" x14ac:dyDescent="0.25">
      <c r="A104" s="13" t="s">
        <v>43</v>
      </c>
      <c r="B104" s="8"/>
      <c r="C104" s="14" t="s">
        <v>13</v>
      </c>
      <c r="D104" s="8"/>
      <c r="E104" s="8"/>
      <c r="F104" s="14" t="s">
        <v>13</v>
      </c>
      <c r="G104" s="8"/>
      <c r="H104" s="8"/>
      <c r="J104" s="15" t="s">
        <v>13</v>
      </c>
      <c r="K104" s="16"/>
      <c r="L104" s="14" t="s">
        <v>13</v>
      </c>
      <c r="M104" s="16"/>
      <c r="N104" s="16"/>
      <c r="O104" s="14" t="s">
        <v>13</v>
      </c>
      <c r="P104" s="16"/>
      <c r="Q104" s="16"/>
    </row>
    <row r="105" spans="1:17" x14ac:dyDescent="0.25">
      <c r="A105" s="15" t="s">
        <v>78</v>
      </c>
      <c r="B105" s="16"/>
      <c r="C105" s="14" t="s">
        <v>24</v>
      </c>
      <c r="D105" s="16"/>
      <c r="E105" s="16">
        <v>-893</v>
      </c>
      <c r="F105" s="14" t="s">
        <v>25</v>
      </c>
      <c r="G105" s="17">
        <v>2.58</v>
      </c>
      <c r="H105" s="16">
        <f>E105*G105</f>
        <v>-2303.94</v>
      </c>
      <c r="J105" s="13" t="s">
        <v>42</v>
      </c>
      <c r="K105" s="8"/>
      <c r="L105" s="14" t="s">
        <v>13</v>
      </c>
      <c r="M105" s="8"/>
      <c r="N105" s="8"/>
      <c r="O105" s="14" t="s">
        <v>13</v>
      </c>
      <c r="P105" s="8"/>
      <c r="Q105" s="8">
        <f>SUM(Q96:Q104)</f>
        <v>46431.450850000001</v>
      </c>
    </row>
    <row r="106" spans="1:17" x14ac:dyDescent="0.25">
      <c r="A106" s="15" t="s">
        <v>45</v>
      </c>
      <c r="B106" s="16"/>
      <c r="C106" s="14" t="s">
        <v>24</v>
      </c>
      <c r="D106" s="16"/>
      <c r="E106" s="16">
        <v>-178</v>
      </c>
      <c r="F106" s="14" t="s">
        <v>25</v>
      </c>
      <c r="G106" s="17">
        <v>4.7424999999999997</v>
      </c>
      <c r="H106" s="16">
        <f>E106*G106</f>
        <v>-844.16499999999996</v>
      </c>
      <c r="J106" s="15" t="s">
        <v>13</v>
      </c>
      <c r="K106" s="16"/>
      <c r="L106" s="14" t="s">
        <v>13</v>
      </c>
      <c r="M106" s="16"/>
      <c r="N106" s="16"/>
      <c r="O106" s="14" t="s">
        <v>13</v>
      </c>
      <c r="P106" s="16"/>
      <c r="Q106" s="16"/>
    </row>
    <row r="107" spans="1:17" x14ac:dyDescent="0.25">
      <c r="A107" s="15" t="s">
        <v>46</v>
      </c>
      <c r="B107" s="16"/>
      <c r="C107" s="14" t="s">
        <v>24</v>
      </c>
      <c r="D107" s="16"/>
      <c r="E107" s="16">
        <v>-1468</v>
      </c>
      <c r="F107" s="14" t="s">
        <v>25</v>
      </c>
      <c r="G107" s="17">
        <v>2.5874999999999999</v>
      </c>
      <c r="H107" s="16">
        <f>E107*G107</f>
        <v>-3798.45</v>
      </c>
      <c r="J107" s="13" t="s">
        <v>43</v>
      </c>
      <c r="K107" s="8"/>
      <c r="L107" s="14" t="s">
        <v>13</v>
      </c>
      <c r="M107" s="8"/>
      <c r="N107" s="8"/>
      <c r="O107" s="14" t="s">
        <v>13</v>
      </c>
      <c r="P107" s="8"/>
      <c r="Q107" s="8"/>
    </row>
    <row r="108" spans="1:17" x14ac:dyDescent="0.25">
      <c r="A108" s="15" t="s">
        <v>47</v>
      </c>
      <c r="B108" s="16"/>
      <c r="C108" s="14" t="s">
        <v>24</v>
      </c>
      <c r="D108" s="16"/>
      <c r="E108" s="16">
        <v>-2538</v>
      </c>
      <c r="F108" s="14" t="s">
        <v>25</v>
      </c>
      <c r="G108" s="17">
        <v>2.2650000000000001</v>
      </c>
      <c r="H108" s="16">
        <f>E108*G108</f>
        <v>-5748.5700000000006</v>
      </c>
      <c r="J108" s="15" t="s">
        <v>78</v>
      </c>
      <c r="K108" s="16"/>
      <c r="L108" s="14" t="s">
        <v>24</v>
      </c>
      <c r="M108" s="16"/>
      <c r="N108" s="16">
        <v>-1169</v>
      </c>
      <c r="O108" s="14" t="s">
        <v>25</v>
      </c>
      <c r="P108" s="17">
        <v>2.6850000000000001</v>
      </c>
      <c r="Q108" s="16">
        <f>N108*P108</f>
        <v>-3138.7649999999999</v>
      </c>
    </row>
    <row r="109" spans="1:17" x14ac:dyDescent="0.25">
      <c r="A109" s="15" t="s">
        <v>50</v>
      </c>
      <c r="B109" s="16"/>
      <c r="C109" s="14" t="s">
        <v>24</v>
      </c>
      <c r="D109" s="16"/>
      <c r="E109" s="16"/>
      <c r="F109" s="14" t="s">
        <v>25</v>
      </c>
      <c r="G109" s="16"/>
      <c r="H109" s="16">
        <v>-535</v>
      </c>
      <c r="J109" s="15" t="s">
        <v>46</v>
      </c>
      <c r="K109" s="16"/>
      <c r="L109" s="14" t="s">
        <v>24</v>
      </c>
      <c r="M109" s="16"/>
      <c r="N109" s="16">
        <v>-984</v>
      </c>
      <c r="O109" s="14" t="s">
        <v>25</v>
      </c>
      <c r="P109" s="17">
        <v>2.8050000000000002</v>
      </c>
      <c r="Q109" s="16">
        <f>N109*P109</f>
        <v>-2760.1200000000003</v>
      </c>
    </row>
    <row r="110" spans="1:17" x14ac:dyDescent="0.25">
      <c r="A110" s="15" t="s">
        <v>52</v>
      </c>
      <c r="B110" s="16">
        <v>-1332</v>
      </c>
      <c r="C110" s="14" t="s">
        <v>32</v>
      </c>
      <c r="D110" s="17">
        <f>H110/B110</f>
        <v>1.05</v>
      </c>
      <c r="E110" s="16">
        <v>-1332</v>
      </c>
      <c r="F110" s="14" t="s">
        <v>53</v>
      </c>
      <c r="G110" s="17">
        <v>1.05</v>
      </c>
      <c r="H110" s="16">
        <f>E110*G110</f>
        <v>-1398.6000000000001</v>
      </c>
      <c r="J110" s="15" t="s">
        <v>85</v>
      </c>
      <c r="K110" s="16"/>
      <c r="L110" s="14" t="s">
        <v>24</v>
      </c>
      <c r="M110" s="16"/>
      <c r="N110" s="16">
        <v>-173</v>
      </c>
      <c r="O110" s="14" t="s">
        <v>25</v>
      </c>
      <c r="P110" s="17">
        <v>2.54</v>
      </c>
      <c r="Q110" s="16">
        <f>N110*P110</f>
        <v>-439.42</v>
      </c>
    </row>
    <row r="111" spans="1:17" x14ac:dyDescent="0.25">
      <c r="A111" s="15" t="s">
        <v>55</v>
      </c>
      <c r="B111" s="16">
        <v>-2554</v>
      </c>
      <c r="C111" s="14" t="s">
        <v>32</v>
      </c>
      <c r="D111" s="17">
        <f>H111/B111</f>
        <v>1.4</v>
      </c>
      <c r="E111" s="16">
        <v>-2554</v>
      </c>
      <c r="F111" s="14" t="s">
        <v>53</v>
      </c>
      <c r="G111" s="17">
        <v>1.4</v>
      </c>
      <c r="H111" s="16">
        <f>E111*G111</f>
        <v>-3575.6</v>
      </c>
      <c r="J111" s="15" t="s">
        <v>47</v>
      </c>
      <c r="K111" s="16"/>
      <c r="L111" s="14" t="s">
        <v>24</v>
      </c>
      <c r="M111" s="16"/>
      <c r="N111" s="16">
        <v>-2767</v>
      </c>
      <c r="O111" s="14" t="s">
        <v>25</v>
      </c>
      <c r="P111" s="17">
        <v>2.0499999999999998</v>
      </c>
      <c r="Q111" s="16">
        <f>N111*P111</f>
        <v>-5672.3499999999995</v>
      </c>
    </row>
    <row r="112" spans="1:17" x14ac:dyDescent="0.25">
      <c r="A112" s="15" t="s">
        <v>56</v>
      </c>
      <c r="B112" s="16"/>
      <c r="C112" s="14" t="s">
        <v>32</v>
      </c>
      <c r="D112" s="16"/>
      <c r="E112" s="16">
        <v>-133</v>
      </c>
      <c r="F112" s="14" t="s">
        <v>25</v>
      </c>
      <c r="G112" s="17">
        <v>0.65</v>
      </c>
      <c r="H112" s="16">
        <f>E112*G112</f>
        <v>-86.45</v>
      </c>
      <c r="J112" s="15" t="s">
        <v>50</v>
      </c>
      <c r="K112" s="16"/>
      <c r="L112" s="14" t="s">
        <v>24</v>
      </c>
      <c r="M112" s="16"/>
      <c r="N112" s="16"/>
      <c r="O112" s="14" t="s">
        <v>25</v>
      </c>
      <c r="P112" s="16"/>
      <c r="Q112" s="16">
        <v>-590</v>
      </c>
    </row>
    <row r="113" spans="1:17" x14ac:dyDescent="0.25">
      <c r="A113" s="13" t="s">
        <v>57</v>
      </c>
      <c r="B113" s="8"/>
      <c r="C113" s="14" t="s">
        <v>13</v>
      </c>
      <c r="D113" s="8"/>
      <c r="E113" s="8"/>
      <c r="F113" s="14" t="s">
        <v>13</v>
      </c>
      <c r="G113" s="8"/>
      <c r="H113" s="8">
        <f>SUM(H105:H112)</f>
        <v>-18290.775000000001</v>
      </c>
      <c r="J113" s="15" t="s">
        <v>52</v>
      </c>
      <c r="K113" s="16">
        <v>-1358</v>
      </c>
      <c r="L113" s="14" t="s">
        <v>32</v>
      </c>
      <c r="M113" s="17">
        <f>Q113/K113</f>
        <v>1.1299999999999999</v>
      </c>
      <c r="N113" s="16">
        <v>-1358</v>
      </c>
      <c r="O113" s="14" t="s">
        <v>53</v>
      </c>
      <c r="P113" s="17">
        <v>1.1299999999999999</v>
      </c>
      <c r="Q113" s="16">
        <f>N113*P113</f>
        <v>-1534.54</v>
      </c>
    </row>
    <row r="114" spans="1:17" x14ac:dyDescent="0.25">
      <c r="A114" s="15" t="s">
        <v>13</v>
      </c>
      <c r="B114" s="16"/>
      <c r="C114" s="14" t="s">
        <v>13</v>
      </c>
      <c r="D114" s="16"/>
      <c r="E114" s="16"/>
      <c r="F114" s="14" t="s">
        <v>13</v>
      </c>
      <c r="G114" s="16"/>
      <c r="H114" s="16"/>
      <c r="J114" s="15" t="s">
        <v>55</v>
      </c>
      <c r="K114" s="16">
        <v>-2543</v>
      </c>
      <c r="L114" s="14" t="s">
        <v>32</v>
      </c>
      <c r="M114" s="17">
        <f>Q114/K114</f>
        <v>1.5</v>
      </c>
      <c r="N114" s="16">
        <v>-2543</v>
      </c>
      <c r="O114" s="14" t="s">
        <v>53</v>
      </c>
      <c r="P114" s="17">
        <v>1.5</v>
      </c>
      <c r="Q114" s="16">
        <f>N114*P114</f>
        <v>-3814.5</v>
      </c>
    </row>
    <row r="115" spans="1:17" x14ac:dyDescent="0.25">
      <c r="A115" s="15" t="s">
        <v>58</v>
      </c>
      <c r="B115" s="16"/>
      <c r="C115" s="14" t="s">
        <v>13</v>
      </c>
      <c r="D115" s="16"/>
      <c r="E115" s="16"/>
      <c r="F115" s="14" t="s">
        <v>32</v>
      </c>
      <c r="G115" s="16"/>
      <c r="H115" s="16">
        <v>-45</v>
      </c>
      <c r="J115" s="15" t="s">
        <v>56</v>
      </c>
      <c r="K115" s="16"/>
      <c r="L115" s="14" t="s">
        <v>32</v>
      </c>
      <c r="M115" s="16"/>
      <c r="N115" s="16">
        <v>-134</v>
      </c>
      <c r="O115" s="14" t="s">
        <v>25</v>
      </c>
      <c r="P115" s="17">
        <v>0.65</v>
      </c>
      <c r="Q115" s="16">
        <f>N115*P115</f>
        <v>-87.100000000000009</v>
      </c>
    </row>
    <row r="116" spans="1:17" x14ac:dyDescent="0.25">
      <c r="A116" s="15" t="s">
        <v>59</v>
      </c>
      <c r="B116" s="16"/>
      <c r="C116" s="14" t="s">
        <v>13</v>
      </c>
      <c r="D116" s="16"/>
      <c r="E116" s="16"/>
      <c r="F116" s="14" t="s">
        <v>32</v>
      </c>
      <c r="G116" s="16"/>
      <c r="H116" s="16">
        <v>-535</v>
      </c>
      <c r="J116" s="13" t="s">
        <v>57</v>
      </c>
      <c r="K116" s="8"/>
      <c r="L116" s="14" t="s">
        <v>13</v>
      </c>
      <c r="M116" s="8"/>
      <c r="N116" s="8"/>
      <c r="O116" s="14" t="s">
        <v>13</v>
      </c>
      <c r="P116" s="8"/>
      <c r="Q116" s="8">
        <f>SUM(Q108:Q115)</f>
        <v>-18036.794999999998</v>
      </c>
    </row>
    <row r="117" spans="1:17" x14ac:dyDescent="0.25">
      <c r="A117" s="15" t="s">
        <v>60</v>
      </c>
      <c r="B117" s="16"/>
      <c r="C117" s="14" t="s">
        <v>13</v>
      </c>
      <c r="D117" s="16"/>
      <c r="E117" s="16"/>
      <c r="F117" s="14" t="s">
        <v>32</v>
      </c>
      <c r="G117" s="16"/>
      <c r="H117" s="16">
        <v>-300</v>
      </c>
      <c r="J117" s="15" t="s">
        <v>13</v>
      </c>
      <c r="K117" s="16"/>
      <c r="L117" s="14" t="s">
        <v>13</v>
      </c>
      <c r="M117" s="16"/>
      <c r="N117" s="16"/>
      <c r="O117" s="14" t="s">
        <v>13</v>
      </c>
      <c r="P117" s="16"/>
      <c r="Q117" s="16"/>
    </row>
    <row r="118" spans="1:17" x14ac:dyDescent="0.25">
      <c r="A118" s="15" t="s">
        <v>61</v>
      </c>
      <c r="B118" s="16"/>
      <c r="C118" s="14" t="s">
        <v>13</v>
      </c>
      <c r="D118" s="16"/>
      <c r="E118" s="16"/>
      <c r="F118" s="14" t="s">
        <v>32</v>
      </c>
      <c r="G118" s="16"/>
      <c r="H118" s="16">
        <v>-175</v>
      </c>
      <c r="J118" s="15" t="s">
        <v>58</v>
      </c>
      <c r="K118" s="16"/>
      <c r="L118" s="14" t="s">
        <v>13</v>
      </c>
      <c r="M118" s="16"/>
      <c r="N118" s="16"/>
      <c r="O118" s="14" t="s">
        <v>32</v>
      </c>
      <c r="P118" s="16"/>
      <c r="Q118" s="16">
        <v>-40</v>
      </c>
    </row>
    <row r="119" spans="1:17" x14ac:dyDescent="0.25">
      <c r="A119" s="15" t="s">
        <v>62</v>
      </c>
      <c r="B119" s="16"/>
      <c r="C119" s="14" t="s">
        <v>13</v>
      </c>
      <c r="D119" s="16"/>
      <c r="E119" s="16"/>
      <c r="F119" s="14" t="s">
        <v>32</v>
      </c>
      <c r="G119" s="16"/>
      <c r="H119" s="16">
        <v>-255</v>
      </c>
      <c r="J119" s="15" t="s">
        <v>59</v>
      </c>
      <c r="K119" s="16"/>
      <c r="L119" s="14" t="s">
        <v>13</v>
      </c>
      <c r="M119" s="16"/>
      <c r="N119" s="16"/>
      <c r="O119" s="14" t="s">
        <v>32</v>
      </c>
      <c r="P119" s="16"/>
      <c r="Q119" s="16">
        <v>-390</v>
      </c>
    </row>
    <row r="120" spans="1:17" x14ac:dyDescent="0.25">
      <c r="A120" s="15" t="s">
        <v>63</v>
      </c>
      <c r="B120" s="16"/>
      <c r="C120" s="14" t="s">
        <v>13</v>
      </c>
      <c r="D120" s="16"/>
      <c r="E120" s="16"/>
      <c r="F120" s="14" t="s">
        <v>32</v>
      </c>
      <c r="G120" s="16"/>
      <c r="H120" s="16">
        <v>-180</v>
      </c>
      <c r="J120" s="15" t="s">
        <v>86</v>
      </c>
      <c r="K120" s="16"/>
      <c r="L120" s="14" t="s">
        <v>13</v>
      </c>
      <c r="M120" s="16"/>
      <c r="N120" s="16"/>
      <c r="O120" s="14" t="s">
        <v>32</v>
      </c>
      <c r="P120" s="16"/>
      <c r="Q120" s="16">
        <v>-150</v>
      </c>
    </row>
    <row r="121" spans="1:17" x14ac:dyDescent="0.25">
      <c r="A121" s="15" t="s">
        <v>64</v>
      </c>
      <c r="B121" s="16"/>
      <c r="C121" s="14" t="s">
        <v>13</v>
      </c>
      <c r="D121" s="16"/>
      <c r="E121" s="16"/>
      <c r="F121" s="14" t="s">
        <v>25</v>
      </c>
      <c r="G121" s="16"/>
      <c r="H121" s="16">
        <v>-165</v>
      </c>
      <c r="J121" s="15" t="s">
        <v>60</v>
      </c>
      <c r="K121" s="16"/>
      <c r="L121" s="14" t="s">
        <v>13</v>
      </c>
      <c r="M121" s="16"/>
      <c r="N121" s="16"/>
      <c r="O121" s="14" t="s">
        <v>32</v>
      </c>
      <c r="P121" s="16"/>
      <c r="Q121" s="16">
        <v>-305</v>
      </c>
    </row>
    <row r="122" spans="1:17" x14ac:dyDescent="0.25">
      <c r="A122" s="15" t="s">
        <v>65</v>
      </c>
      <c r="B122" s="16"/>
      <c r="C122" s="14" t="s">
        <v>13</v>
      </c>
      <c r="D122" s="16"/>
      <c r="E122" s="16"/>
      <c r="F122" s="14" t="s">
        <v>32</v>
      </c>
      <c r="G122" s="16"/>
      <c r="H122" s="16">
        <v>-295</v>
      </c>
      <c r="J122" s="15" t="s">
        <v>61</v>
      </c>
      <c r="K122" s="16"/>
      <c r="L122" s="14" t="s">
        <v>13</v>
      </c>
      <c r="M122" s="16"/>
      <c r="N122" s="16"/>
      <c r="O122" s="14" t="s">
        <v>32</v>
      </c>
      <c r="P122" s="16"/>
      <c r="Q122" s="16">
        <v>-155</v>
      </c>
    </row>
    <row r="123" spans="1:17" x14ac:dyDescent="0.25">
      <c r="A123" s="13" t="s">
        <v>66</v>
      </c>
      <c r="B123" s="8"/>
      <c r="C123" s="14" t="s">
        <v>13</v>
      </c>
      <c r="D123" s="8"/>
      <c r="E123" s="8"/>
      <c r="F123" s="14" t="s">
        <v>13</v>
      </c>
      <c r="G123" s="8"/>
      <c r="H123" s="8">
        <f>SUM(H115:H122)</f>
        <v>-1950</v>
      </c>
      <c r="J123" s="15" t="s">
        <v>62</v>
      </c>
      <c r="K123" s="16"/>
      <c r="L123" s="14" t="s">
        <v>13</v>
      </c>
      <c r="M123" s="16"/>
      <c r="N123" s="16"/>
      <c r="O123" s="14" t="s">
        <v>32</v>
      </c>
      <c r="P123" s="16"/>
      <c r="Q123" s="16">
        <v>-250</v>
      </c>
    </row>
    <row r="124" spans="1:17" x14ac:dyDescent="0.25">
      <c r="A124" s="13" t="s">
        <v>67</v>
      </c>
      <c r="B124" s="8"/>
      <c r="C124" s="14" t="s">
        <v>13</v>
      </c>
      <c r="D124" s="8"/>
      <c r="E124" s="8"/>
      <c r="F124" s="14" t="s">
        <v>13</v>
      </c>
      <c r="G124" s="8"/>
      <c r="H124" s="8">
        <f>SUM(H113,H123)</f>
        <v>-20240.775000000001</v>
      </c>
      <c r="J124" s="15" t="s">
        <v>63</v>
      </c>
      <c r="K124" s="16"/>
      <c r="L124" s="14" t="s">
        <v>13</v>
      </c>
      <c r="M124" s="16"/>
      <c r="N124" s="16"/>
      <c r="O124" s="14" t="s">
        <v>32</v>
      </c>
      <c r="P124" s="16"/>
      <c r="Q124" s="16">
        <v>-195</v>
      </c>
    </row>
    <row r="125" spans="1:17" x14ac:dyDescent="0.25">
      <c r="A125" s="13" t="s">
        <v>68</v>
      </c>
      <c r="B125" s="8"/>
      <c r="C125" s="14" t="s">
        <v>13</v>
      </c>
      <c r="D125" s="8"/>
      <c r="E125" s="8"/>
      <c r="F125" s="14" t="s">
        <v>13</v>
      </c>
      <c r="G125" s="8"/>
      <c r="H125" s="8">
        <f>SUM(H102,H124)</f>
        <v>28690.675450000002</v>
      </c>
      <c r="J125" s="15" t="s">
        <v>64</v>
      </c>
      <c r="K125" s="16"/>
      <c r="L125" s="14" t="s">
        <v>13</v>
      </c>
      <c r="M125" s="16"/>
      <c r="N125" s="16"/>
      <c r="O125" s="14" t="s">
        <v>25</v>
      </c>
      <c r="P125" s="16"/>
      <c r="Q125" s="16">
        <v>-175</v>
      </c>
    </row>
    <row r="126" spans="1:17" x14ac:dyDescent="0.25">
      <c r="A126" s="15" t="s">
        <v>13</v>
      </c>
      <c r="B126" s="16"/>
      <c r="C126" s="14" t="s">
        <v>13</v>
      </c>
      <c r="D126" s="16"/>
      <c r="E126" s="16"/>
      <c r="F126" s="14" t="s">
        <v>13</v>
      </c>
      <c r="G126" s="16"/>
      <c r="H126" s="16"/>
      <c r="J126" s="15" t="s">
        <v>65</v>
      </c>
      <c r="K126" s="16"/>
      <c r="L126" s="14" t="s">
        <v>13</v>
      </c>
      <c r="M126" s="16"/>
      <c r="N126" s="16"/>
      <c r="O126" s="14" t="s">
        <v>32</v>
      </c>
      <c r="P126" s="16"/>
      <c r="Q126" s="16">
        <v>-350</v>
      </c>
    </row>
    <row r="127" spans="1:17" x14ac:dyDescent="0.25">
      <c r="A127" s="13" t="s">
        <v>69</v>
      </c>
      <c r="B127" s="8"/>
      <c r="C127" s="14" t="s">
        <v>13</v>
      </c>
      <c r="D127" s="8"/>
      <c r="E127" s="9">
        <v>0.85</v>
      </c>
      <c r="F127" s="14" t="s">
        <v>13</v>
      </c>
      <c r="G127" s="8"/>
      <c r="H127" s="8"/>
      <c r="J127" s="13" t="s">
        <v>66</v>
      </c>
      <c r="K127" s="8"/>
      <c r="L127" s="14" t="s">
        <v>13</v>
      </c>
      <c r="M127" s="8"/>
      <c r="N127" s="8"/>
      <c r="O127" s="14" t="s">
        <v>13</v>
      </c>
      <c r="P127" s="8"/>
      <c r="Q127" s="8">
        <f>SUM(Q118:Q126)</f>
        <v>-2010</v>
      </c>
    </row>
    <row r="128" spans="1:17" x14ac:dyDescent="0.25">
      <c r="J128" s="13" t="s">
        <v>67</v>
      </c>
      <c r="K128" s="8"/>
      <c r="L128" s="14" t="s">
        <v>13</v>
      </c>
      <c r="M128" s="8"/>
      <c r="N128" s="8"/>
      <c r="O128" s="14" t="s">
        <v>13</v>
      </c>
      <c r="P128" s="8"/>
      <c r="Q128" s="8">
        <f>SUM(Q116,Q127)</f>
        <v>-20046.794999999998</v>
      </c>
    </row>
    <row r="129" spans="1:17" x14ac:dyDescent="0.25">
      <c r="J129" s="13" t="s">
        <v>68</v>
      </c>
      <c r="K129" s="8"/>
      <c r="L129" s="14" t="s">
        <v>13</v>
      </c>
      <c r="M129" s="8"/>
      <c r="N129" s="8"/>
      <c r="O129" s="14" t="s">
        <v>13</v>
      </c>
      <c r="P129" s="8"/>
      <c r="Q129" s="8">
        <f>SUM(Q105,Q128)</f>
        <v>26384.655850000003</v>
      </c>
    </row>
    <row r="130" spans="1:17" x14ac:dyDescent="0.25">
      <c r="J130" s="15" t="s">
        <v>13</v>
      </c>
      <c r="K130" s="16"/>
      <c r="L130" s="14" t="s">
        <v>13</v>
      </c>
      <c r="M130" s="16"/>
      <c r="N130" s="16"/>
      <c r="O130" s="14" t="s">
        <v>13</v>
      </c>
      <c r="P130" s="16"/>
      <c r="Q130" s="16"/>
    </row>
    <row r="131" spans="1:17" x14ac:dyDescent="0.25">
      <c r="A131" s="12" t="s">
        <v>74</v>
      </c>
      <c r="J131" s="13" t="s">
        <v>69</v>
      </c>
      <c r="K131" s="8"/>
      <c r="L131" s="14" t="s">
        <v>13</v>
      </c>
      <c r="M131" s="8"/>
      <c r="N131" s="9">
        <v>0.96</v>
      </c>
      <c r="O131" s="14" t="s">
        <v>13</v>
      </c>
      <c r="P131" s="8"/>
      <c r="Q131" s="8"/>
    </row>
    <row r="133" spans="1:17" x14ac:dyDescent="0.25">
      <c r="A133" s="12" t="s">
        <v>79</v>
      </c>
    </row>
    <row r="134" spans="1:17" x14ac:dyDescent="0.25">
      <c r="A134" s="12" t="s">
        <v>80</v>
      </c>
    </row>
    <row r="135" spans="1:17" x14ac:dyDescent="0.25">
      <c r="J135" s="12" t="s">
        <v>74</v>
      </c>
    </row>
    <row r="136" spans="1:17" x14ac:dyDescent="0.25">
      <c r="A136" s="12" t="s">
        <v>81</v>
      </c>
    </row>
    <row r="137" spans="1:17" x14ac:dyDescent="0.25">
      <c r="A137" s="12" t="s">
        <v>82</v>
      </c>
      <c r="J137" s="12" t="s">
        <v>79</v>
      </c>
    </row>
    <row r="138" spans="1:17" x14ac:dyDescent="0.25">
      <c r="J138" s="12" t="s">
        <v>80</v>
      </c>
    </row>
    <row r="140" spans="1:17" x14ac:dyDescent="0.25">
      <c r="J140" s="12" t="s">
        <v>81</v>
      </c>
    </row>
    <row r="141" spans="1:17" x14ac:dyDescent="0.25">
      <c r="J141" s="1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Intro</vt:lpstr>
      <vt:lpstr>9000 pl1</vt:lpstr>
      <vt:lpstr>9000 pl2</vt:lpstr>
      <vt:lpstr>11000 pl1</vt:lpstr>
      <vt:lpstr>11000 pl2</vt:lpstr>
      <vt:lpstr>13000 pl1</vt:lpstr>
      <vt:lpstr>13000 pl2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Jørgensen</dc:creator>
  <cp:lastModifiedBy>Sanne Trampedach</cp:lastModifiedBy>
  <dcterms:created xsi:type="dcterms:W3CDTF">2022-11-04T08:41:53Z</dcterms:created>
  <dcterms:modified xsi:type="dcterms:W3CDTF">2022-12-19T10:43:30Z</dcterms:modified>
</cp:coreProperties>
</file>