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Ledelse&amp;Økonomi\LandbrugsInfo\01-LandbrugsInfo\23-Promille\"/>
    </mc:Choice>
  </mc:AlternateContent>
  <xr:revisionPtr revIDLastSave="0" documentId="8_{FBC31060-789D-487A-AD99-4B317A05435E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Intro" sheetId="7" r:id="rId1"/>
    <sheet name="8000 pl1" sheetId="1" r:id="rId2"/>
    <sheet name="8000 pl2" sheetId="2" r:id="rId3"/>
    <sheet name="10000 pl1" sheetId="3" r:id="rId4"/>
    <sheet name="10000 pl2" sheetId="4" r:id="rId5"/>
    <sheet name="12000 pl1" sheetId="5" r:id="rId6"/>
    <sheet name="12000 pl2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31" i="6" l="1"/>
  <c r="Q119" i="6"/>
  <c r="Q118" i="6"/>
  <c r="M118" i="6"/>
  <c r="Q117" i="6"/>
  <c r="M117" i="6" s="1"/>
  <c r="Q116" i="6"/>
  <c r="M116" i="6" s="1"/>
  <c r="Q114" i="6"/>
  <c r="Q113" i="6"/>
  <c r="Q112" i="6"/>
  <c r="Q111" i="6"/>
  <c r="Q110" i="6"/>
  <c r="Q120" i="6" s="1"/>
  <c r="Q132" i="6" s="1"/>
  <c r="Q103" i="6"/>
  <c r="Q102" i="6"/>
  <c r="M102" i="6" s="1"/>
  <c r="Q100" i="6"/>
  <c r="M100" i="6"/>
  <c r="Q99" i="6"/>
  <c r="Q96" i="6"/>
  <c r="Q95" i="6"/>
  <c r="Q94" i="6"/>
  <c r="Q93" i="6"/>
  <c r="Q92" i="6"/>
  <c r="Q91" i="6"/>
  <c r="Q90" i="6"/>
  <c r="Q89" i="6"/>
  <c r="Q63" i="6"/>
  <c r="Q51" i="6"/>
  <c r="Q50" i="6"/>
  <c r="M50" i="6" s="1"/>
  <c r="Q49" i="6"/>
  <c r="M49" i="6" s="1"/>
  <c r="Q48" i="6"/>
  <c r="M48" i="6"/>
  <c r="Q45" i="6"/>
  <c r="Q44" i="6"/>
  <c r="Q43" i="6"/>
  <c r="Q42" i="6"/>
  <c r="Q41" i="6"/>
  <c r="Q40" i="6"/>
  <c r="Q39" i="6"/>
  <c r="Q32" i="6"/>
  <c r="M32" i="6" s="1"/>
  <c r="Q31" i="6"/>
  <c r="M31" i="6" s="1"/>
  <c r="Q29" i="6"/>
  <c r="M29" i="6" s="1"/>
  <c r="Q28" i="6"/>
  <c r="Q27" i="6"/>
  <c r="M27" i="6" s="1"/>
  <c r="Q26" i="6"/>
  <c r="M26" i="6"/>
  <c r="Q23" i="6"/>
  <c r="Q22" i="6"/>
  <c r="Q21" i="6"/>
  <c r="Q20" i="6"/>
  <c r="Q19" i="6"/>
  <c r="Q18" i="6"/>
  <c r="Q17" i="6"/>
  <c r="Q16" i="6"/>
  <c r="H127" i="6"/>
  <c r="H116" i="6"/>
  <c r="H115" i="6"/>
  <c r="D115" i="6" s="1"/>
  <c r="H114" i="6"/>
  <c r="D114" i="6" s="1"/>
  <c r="H113" i="6"/>
  <c r="D113" i="6" s="1"/>
  <c r="H111" i="6"/>
  <c r="H110" i="6"/>
  <c r="H109" i="6"/>
  <c r="H108" i="6"/>
  <c r="H107" i="6"/>
  <c r="H100" i="6"/>
  <c r="H99" i="6"/>
  <c r="D99" i="6" s="1"/>
  <c r="H98" i="6"/>
  <c r="D98" i="6" s="1"/>
  <c r="H97" i="6"/>
  <c r="H94" i="6"/>
  <c r="H93" i="6"/>
  <c r="H92" i="6"/>
  <c r="H91" i="6"/>
  <c r="H90" i="6"/>
  <c r="H89" i="6"/>
  <c r="H88" i="6"/>
  <c r="H87" i="6"/>
  <c r="H61" i="6"/>
  <c r="H50" i="6"/>
  <c r="H49" i="6"/>
  <c r="D49" i="6" s="1"/>
  <c r="H48" i="6"/>
  <c r="D48" i="6" s="1"/>
  <c r="H47" i="6"/>
  <c r="D47" i="6"/>
  <c r="H44" i="6"/>
  <c r="H43" i="6"/>
  <c r="H42" i="6"/>
  <c r="H41" i="6"/>
  <c r="H40" i="6"/>
  <c r="H39" i="6"/>
  <c r="H38" i="6"/>
  <c r="H31" i="6"/>
  <c r="D31" i="6" s="1"/>
  <c r="H30" i="6"/>
  <c r="D30" i="6" s="1"/>
  <c r="H29" i="6"/>
  <c r="D29" i="6" s="1"/>
  <c r="H28" i="6"/>
  <c r="H27" i="6"/>
  <c r="D27" i="6" s="1"/>
  <c r="H26" i="6"/>
  <c r="D26" i="6"/>
  <c r="H23" i="6"/>
  <c r="H22" i="6"/>
  <c r="H21" i="6"/>
  <c r="H20" i="6"/>
  <c r="H19" i="6"/>
  <c r="H18" i="6"/>
  <c r="H17" i="6"/>
  <c r="H16" i="6"/>
  <c r="Q131" i="5"/>
  <c r="Q119" i="5"/>
  <c r="Q118" i="5"/>
  <c r="M118" i="5" s="1"/>
  <c r="Q117" i="5"/>
  <c r="M117" i="5" s="1"/>
  <c r="Q116" i="5"/>
  <c r="M116" i="5" s="1"/>
  <c r="Q114" i="5"/>
  <c r="Q113" i="5"/>
  <c r="Q112" i="5"/>
  <c r="Q111" i="5"/>
  <c r="Q110" i="5"/>
  <c r="Q103" i="5"/>
  <c r="Q102" i="5"/>
  <c r="M102" i="5" s="1"/>
  <c r="Q100" i="5"/>
  <c r="M100" i="5" s="1"/>
  <c r="Q99" i="5"/>
  <c r="Q96" i="5"/>
  <c r="Q95" i="5"/>
  <c r="Q94" i="5"/>
  <c r="Q93" i="5"/>
  <c r="Q92" i="5"/>
  <c r="Q91" i="5"/>
  <c r="Q90" i="5"/>
  <c r="Q89" i="5"/>
  <c r="Q63" i="5"/>
  <c r="Q51" i="5"/>
  <c r="Q50" i="5"/>
  <c r="M50" i="5" s="1"/>
  <c r="Q49" i="5"/>
  <c r="M49" i="5" s="1"/>
  <c r="Q48" i="5"/>
  <c r="M48" i="5" s="1"/>
  <c r="Q45" i="5"/>
  <c r="Q44" i="5"/>
  <c r="Q43" i="5"/>
  <c r="Q42" i="5"/>
  <c r="Q41" i="5"/>
  <c r="Q40" i="5"/>
  <c r="Q39" i="5"/>
  <c r="Q32" i="5"/>
  <c r="M32" i="5" s="1"/>
  <c r="Q31" i="5"/>
  <c r="M31" i="5" s="1"/>
  <c r="Q29" i="5"/>
  <c r="M29" i="5" s="1"/>
  <c r="Q28" i="5"/>
  <c r="Q27" i="5"/>
  <c r="M27" i="5" s="1"/>
  <c r="Q26" i="5"/>
  <c r="M26" i="5" s="1"/>
  <c r="Q23" i="5"/>
  <c r="Q22" i="5"/>
  <c r="Q21" i="5"/>
  <c r="Q20" i="5"/>
  <c r="Q19" i="5"/>
  <c r="Q18" i="5"/>
  <c r="Q17" i="5"/>
  <c r="Q16" i="5"/>
  <c r="H127" i="5"/>
  <c r="H116" i="5"/>
  <c r="H115" i="5"/>
  <c r="D115" i="5"/>
  <c r="H114" i="5"/>
  <c r="D114" i="5" s="1"/>
  <c r="H113" i="5"/>
  <c r="D113" i="5"/>
  <c r="H111" i="5"/>
  <c r="H110" i="5"/>
  <c r="H109" i="5"/>
  <c r="H108" i="5"/>
  <c r="H107" i="5"/>
  <c r="H100" i="5"/>
  <c r="H99" i="5"/>
  <c r="D99" i="5"/>
  <c r="H98" i="5"/>
  <c r="D98" i="5" s="1"/>
  <c r="H97" i="5"/>
  <c r="H94" i="5"/>
  <c r="H93" i="5"/>
  <c r="H92" i="5"/>
  <c r="H91" i="5"/>
  <c r="H90" i="5"/>
  <c r="H89" i="5"/>
  <c r="H88" i="5"/>
  <c r="H87" i="5"/>
  <c r="H61" i="5"/>
  <c r="H50" i="5"/>
  <c r="H49" i="5"/>
  <c r="D49" i="5"/>
  <c r="H48" i="5"/>
  <c r="D48" i="5" s="1"/>
  <c r="H47" i="5"/>
  <c r="D47" i="5"/>
  <c r="H44" i="5"/>
  <c r="H43" i="5"/>
  <c r="H42" i="5"/>
  <c r="H41" i="5"/>
  <c r="H40" i="5"/>
  <c r="H51" i="5" s="1"/>
  <c r="H62" i="5" s="1"/>
  <c r="H39" i="5"/>
  <c r="H38" i="5"/>
  <c r="H31" i="5"/>
  <c r="D31" i="5" s="1"/>
  <c r="H30" i="5"/>
  <c r="D30" i="5" s="1"/>
  <c r="H29" i="5"/>
  <c r="D29" i="5" s="1"/>
  <c r="H28" i="5"/>
  <c r="H27" i="5"/>
  <c r="D27" i="5" s="1"/>
  <c r="H26" i="5"/>
  <c r="D26" i="5"/>
  <c r="H23" i="5"/>
  <c r="H22" i="5"/>
  <c r="H21" i="5"/>
  <c r="H20" i="5"/>
  <c r="H19" i="5"/>
  <c r="H18" i="5"/>
  <c r="H17" i="5"/>
  <c r="H16" i="5"/>
  <c r="Q131" i="4"/>
  <c r="Q119" i="4"/>
  <c r="Q118" i="4"/>
  <c r="M118" i="4" s="1"/>
  <c r="Q117" i="4"/>
  <c r="M117" i="4" s="1"/>
  <c r="Q116" i="4"/>
  <c r="M116" i="4" s="1"/>
  <c r="Q114" i="4"/>
  <c r="Q113" i="4"/>
  <c r="Q112" i="4"/>
  <c r="Q111" i="4"/>
  <c r="Q110" i="4"/>
  <c r="Q120" i="4" s="1"/>
  <c r="Q132" i="4" s="1"/>
  <c r="Q103" i="4"/>
  <c r="Q102" i="4"/>
  <c r="M102" i="4" s="1"/>
  <c r="Q100" i="4"/>
  <c r="M100" i="4" s="1"/>
  <c r="Q99" i="4"/>
  <c r="Q96" i="4"/>
  <c r="Q95" i="4"/>
  <c r="Q94" i="4"/>
  <c r="Q93" i="4"/>
  <c r="Q92" i="4"/>
  <c r="Q91" i="4"/>
  <c r="Q90" i="4"/>
  <c r="Q89" i="4"/>
  <c r="Q63" i="4"/>
  <c r="Q51" i="4"/>
  <c r="Q50" i="4"/>
  <c r="M50" i="4" s="1"/>
  <c r="Q49" i="4"/>
  <c r="M49" i="4" s="1"/>
  <c r="Q48" i="4"/>
  <c r="M48" i="4" s="1"/>
  <c r="Q45" i="4"/>
  <c r="Q44" i="4"/>
  <c r="Q43" i="4"/>
  <c r="Q42" i="4"/>
  <c r="Q41" i="4"/>
  <c r="Q40" i="4"/>
  <c r="Q39" i="4"/>
  <c r="Q32" i="4"/>
  <c r="M32" i="4" s="1"/>
  <c r="Q31" i="4"/>
  <c r="M31" i="4" s="1"/>
  <c r="Q29" i="4"/>
  <c r="M29" i="4" s="1"/>
  <c r="Q28" i="4"/>
  <c r="Q27" i="4"/>
  <c r="M27" i="4" s="1"/>
  <c r="Q26" i="4"/>
  <c r="M26" i="4" s="1"/>
  <c r="Q23" i="4"/>
  <c r="Q22" i="4"/>
  <c r="Q21" i="4"/>
  <c r="Q20" i="4"/>
  <c r="Q19" i="4"/>
  <c r="Q18" i="4"/>
  <c r="Q17" i="4"/>
  <c r="Q16" i="4"/>
  <c r="H127" i="4"/>
  <c r="H116" i="4"/>
  <c r="H115" i="4"/>
  <c r="D115" i="4" s="1"/>
  <c r="H114" i="4"/>
  <c r="D114" i="4" s="1"/>
  <c r="H113" i="4"/>
  <c r="D113" i="4" s="1"/>
  <c r="H111" i="4"/>
  <c r="H110" i="4"/>
  <c r="H109" i="4"/>
  <c r="H108" i="4"/>
  <c r="H107" i="4"/>
  <c r="H100" i="4"/>
  <c r="H99" i="4"/>
  <c r="D99" i="4" s="1"/>
  <c r="H98" i="4"/>
  <c r="D98" i="4" s="1"/>
  <c r="H97" i="4"/>
  <c r="H94" i="4"/>
  <c r="H93" i="4"/>
  <c r="H92" i="4"/>
  <c r="H91" i="4"/>
  <c r="H90" i="4"/>
  <c r="H89" i="4"/>
  <c r="H88" i="4"/>
  <c r="H87" i="4"/>
  <c r="H61" i="4"/>
  <c r="H50" i="4"/>
  <c r="H49" i="4"/>
  <c r="D49" i="4"/>
  <c r="H48" i="4"/>
  <c r="D48" i="4" s="1"/>
  <c r="H47" i="4"/>
  <c r="D47" i="4"/>
  <c r="H44" i="4"/>
  <c r="H43" i="4"/>
  <c r="H42" i="4"/>
  <c r="H41" i="4"/>
  <c r="H40" i="4"/>
  <c r="H51" i="4" s="1"/>
  <c r="H62" i="4" s="1"/>
  <c r="H39" i="4"/>
  <c r="H38" i="4"/>
  <c r="H31" i="4"/>
  <c r="D31" i="4" s="1"/>
  <c r="H30" i="4"/>
  <c r="D30" i="4" s="1"/>
  <c r="H29" i="4"/>
  <c r="D29" i="4" s="1"/>
  <c r="H28" i="4"/>
  <c r="H27" i="4"/>
  <c r="D27" i="4" s="1"/>
  <c r="H26" i="4"/>
  <c r="D26" i="4"/>
  <c r="H23" i="4"/>
  <c r="H22" i="4"/>
  <c r="H21" i="4"/>
  <c r="H20" i="4"/>
  <c r="H19" i="4"/>
  <c r="H18" i="4"/>
  <c r="H17" i="4"/>
  <c r="H16" i="4"/>
  <c r="Q131" i="3"/>
  <c r="Q119" i="3"/>
  <c r="Q118" i="3"/>
  <c r="M118" i="3" s="1"/>
  <c r="Q117" i="3"/>
  <c r="M117" i="3" s="1"/>
  <c r="Q116" i="3"/>
  <c r="M116" i="3" s="1"/>
  <c r="Q114" i="3"/>
  <c r="Q113" i="3"/>
  <c r="Q112" i="3"/>
  <c r="Q111" i="3"/>
  <c r="Q110" i="3"/>
  <c r="Q103" i="3"/>
  <c r="Q102" i="3"/>
  <c r="M102" i="3" s="1"/>
  <c r="Q100" i="3"/>
  <c r="M100" i="3"/>
  <c r="Q99" i="3"/>
  <c r="Q96" i="3"/>
  <c r="Q95" i="3"/>
  <c r="Q94" i="3"/>
  <c r="Q93" i="3"/>
  <c r="Q92" i="3"/>
  <c r="Q91" i="3"/>
  <c r="Q90" i="3"/>
  <c r="Q89" i="3"/>
  <c r="Q63" i="3"/>
  <c r="Q51" i="3"/>
  <c r="Q50" i="3"/>
  <c r="M50" i="3" s="1"/>
  <c r="Q49" i="3"/>
  <c r="M49" i="3" s="1"/>
  <c r="Q48" i="3"/>
  <c r="M48" i="3"/>
  <c r="Q45" i="3"/>
  <c r="Q44" i="3"/>
  <c r="Q43" i="3"/>
  <c r="Q42" i="3"/>
  <c r="Q41" i="3"/>
  <c r="Q40" i="3"/>
  <c r="Q39" i="3"/>
  <c r="Q32" i="3"/>
  <c r="M32" i="3" s="1"/>
  <c r="Q31" i="3"/>
  <c r="M31" i="3"/>
  <c r="Q29" i="3"/>
  <c r="M29" i="3" s="1"/>
  <c r="Q28" i="3"/>
  <c r="Q27" i="3"/>
  <c r="M27" i="3" s="1"/>
  <c r="Q26" i="3"/>
  <c r="M26" i="3"/>
  <c r="Q23" i="3"/>
  <c r="Q22" i="3"/>
  <c r="Q21" i="3"/>
  <c r="Q20" i="3"/>
  <c r="Q19" i="3"/>
  <c r="Q18" i="3"/>
  <c r="Q17" i="3"/>
  <c r="Q16" i="3"/>
  <c r="H127" i="3"/>
  <c r="H116" i="3"/>
  <c r="H115" i="3"/>
  <c r="D115" i="3" s="1"/>
  <c r="H114" i="3"/>
  <c r="D114" i="3" s="1"/>
  <c r="H113" i="3"/>
  <c r="D113" i="3" s="1"/>
  <c r="H111" i="3"/>
  <c r="H110" i="3"/>
  <c r="H109" i="3"/>
  <c r="H108" i="3"/>
  <c r="H107" i="3"/>
  <c r="H117" i="3" s="1"/>
  <c r="H128" i="3" s="1"/>
  <c r="H100" i="3"/>
  <c r="H99" i="3"/>
  <c r="D99" i="3"/>
  <c r="H98" i="3"/>
  <c r="D98" i="3"/>
  <c r="H97" i="3"/>
  <c r="H94" i="3"/>
  <c r="H93" i="3"/>
  <c r="H92" i="3"/>
  <c r="H91" i="3"/>
  <c r="H90" i="3"/>
  <c r="H89" i="3"/>
  <c r="H88" i="3"/>
  <c r="H87" i="3"/>
  <c r="H61" i="3"/>
  <c r="H50" i="3"/>
  <c r="H49" i="3"/>
  <c r="D49" i="3" s="1"/>
  <c r="H48" i="3"/>
  <c r="D48" i="3" s="1"/>
  <c r="H47" i="3"/>
  <c r="D47" i="3" s="1"/>
  <c r="H44" i="3"/>
  <c r="H43" i="3"/>
  <c r="H42" i="3"/>
  <c r="H41" i="3"/>
  <c r="H40" i="3"/>
  <c r="H51" i="3" s="1"/>
  <c r="H62" i="3" s="1"/>
  <c r="H39" i="3"/>
  <c r="H38" i="3"/>
  <c r="H31" i="3"/>
  <c r="D31" i="3" s="1"/>
  <c r="H30" i="3"/>
  <c r="D30" i="3" s="1"/>
  <c r="H29" i="3"/>
  <c r="D29" i="3" s="1"/>
  <c r="H28" i="3"/>
  <c r="H27" i="3"/>
  <c r="D27" i="3"/>
  <c r="H26" i="3"/>
  <c r="D26" i="3" s="1"/>
  <c r="H23" i="3"/>
  <c r="H22" i="3"/>
  <c r="H21" i="3"/>
  <c r="H20" i="3"/>
  <c r="H19" i="3"/>
  <c r="H18" i="3"/>
  <c r="H17" i="3"/>
  <c r="H16" i="3"/>
  <c r="Q126" i="2"/>
  <c r="Q114" i="2"/>
  <c r="Q113" i="2"/>
  <c r="M113" i="2" s="1"/>
  <c r="Q112" i="2"/>
  <c r="M112" i="2" s="1"/>
  <c r="Q111" i="2"/>
  <c r="M111" i="2" s="1"/>
  <c r="Q109" i="2"/>
  <c r="Q108" i="2"/>
  <c r="Q107" i="2"/>
  <c r="Q106" i="2"/>
  <c r="Q99" i="2"/>
  <c r="Q98" i="2"/>
  <c r="M98" i="2" s="1"/>
  <c r="Q96" i="2"/>
  <c r="M96" i="2" s="1"/>
  <c r="Q95" i="2"/>
  <c r="Q92" i="2"/>
  <c r="Q91" i="2"/>
  <c r="Q90" i="2"/>
  <c r="Q89" i="2"/>
  <c r="Q88" i="2"/>
  <c r="Q87" i="2"/>
  <c r="Q86" i="2"/>
  <c r="Q85" i="2"/>
  <c r="Q62" i="2"/>
  <c r="Q50" i="2"/>
  <c r="Q49" i="2"/>
  <c r="M49" i="2" s="1"/>
  <c r="Q48" i="2"/>
  <c r="M48" i="2"/>
  <c r="Q47" i="2"/>
  <c r="M47" i="2"/>
  <c r="Q44" i="2"/>
  <c r="Q43" i="2"/>
  <c r="Q42" i="2"/>
  <c r="Q41" i="2"/>
  <c r="Q40" i="2"/>
  <c r="Q39" i="2"/>
  <c r="Q32" i="2"/>
  <c r="M32" i="2" s="1"/>
  <c r="Q31" i="2"/>
  <c r="M31" i="2" s="1"/>
  <c r="Q29" i="2"/>
  <c r="M29" i="2" s="1"/>
  <c r="Q28" i="2"/>
  <c r="Q27" i="2"/>
  <c r="M27" i="2" s="1"/>
  <c r="Q26" i="2"/>
  <c r="M26" i="2" s="1"/>
  <c r="Q23" i="2"/>
  <c r="Q22" i="2"/>
  <c r="Q21" i="2"/>
  <c r="Q20" i="2"/>
  <c r="Q19" i="2"/>
  <c r="Q18" i="2"/>
  <c r="Q17" i="2"/>
  <c r="Q16" i="2"/>
  <c r="H125" i="2"/>
  <c r="H114" i="2"/>
  <c r="H113" i="2"/>
  <c r="D113" i="2" s="1"/>
  <c r="H112" i="2"/>
  <c r="D112" i="2" s="1"/>
  <c r="H111" i="2"/>
  <c r="D111" i="2" s="1"/>
  <c r="H109" i="2"/>
  <c r="H108" i="2"/>
  <c r="H107" i="2"/>
  <c r="H106" i="2"/>
  <c r="H115" i="2" s="1"/>
  <c r="H126" i="2" s="1"/>
  <c r="H99" i="2"/>
  <c r="H98" i="2"/>
  <c r="D98" i="2" s="1"/>
  <c r="H97" i="2"/>
  <c r="D97" i="2" s="1"/>
  <c r="H96" i="2"/>
  <c r="H93" i="2"/>
  <c r="H92" i="2"/>
  <c r="H91" i="2"/>
  <c r="H90" i="2"/>
  <c r="H89" i="2"/>
  <c r="H88" i="2"/>
  <c r="H87" i="2"/>
  <c r="H86" i="2"/>
  <c r="H60" i="2"/>
  <c r="H49" i="2"/>
  <c r="H48" i="2"/>
  <c r="D48" i="2" s="1"/>
  <c r="H47" i="2"/>
  <c r="D47" i="2"/>
  <c r="H46" i="2"/>
  <c r="D46" i="2"/>
  <c r="H43" i="2"/>
  <c r="H42" i="2"/>
  <c r="H41" i="2"/>
  <c r="H40" i="2"/>
  <c r="H39" i="2"/>
  <c r="H38" i="2"/>
  <c r="H50" i="2" s="1"/>
  <c r="H61" i="2" s="1"/>
  <c r="H31" i="2"/>
  <c r="D31" i="2" s="1"/>
  <c r="H30" i="2"/>
  <c r="D30" i="2" s="1"/>
  <c r="H29" i="2"/>
  <c r="D29" i="2" s="1"/>
  <c r="H28" i="2"/>
  <c r="H27" i="2"/>
  <c r="D27" i="2" s="1"/>
  <c r="H26" i="2"/>
  <c r="D26" i="2"/>
  <c r="H23" i="2"/>
  <c r="H22" i="2"/>
  <c r="H21" i="2"/>
  <c r="H20" i="2"/>
  <c r="H19" i="2"/>
  <c r="H18" i="2"/>
  <c r="H17" i="2"/>
  <c r="H16" i="2"/>
  <c r="H24" i="2" s="1"/>
  <c r="H35" i="2" s="1"/>
  <c r="Q129" i="1"/>
  <c r="Q117" i="1"/>
  <c r="Q116" i="1"/>
  <c r="M116" i="1" s="1"/>
  <c r="Q115" i="1"/>
  <c r="M115" i="1" s="1"/>
  <c r="Q114" i="1"/>
  <c r="M114" i="1" s="1"/>
  <c r="Q112" i="1"/>
  <c r="Q111" i="1"/>
  <c r="Q110" i="1"/>
  <c r="Q109" i="1"/>
  <c r="Q102" i="1"/>
  <c r="Q101" i="1"/>
  <c r="M101" i="1" s="1"/>
  <c r="Q99" i="1"/>
  <c r="M99" i="1" s="1"/>
  <c r="Q98" i="1"/>
  <c r="Q95" i="1"/>
  <c r="Q94" i="1"/>
  <c r="Q93" i="1"/>
  <c r="Q92" i="1"/>
  <c r="Q91" i="1"/>
  <c r="Q90" i="1"/>
  <c r="Q89" i="1"/>
  <c r="Q88" i="1"/>
  <c r="Q62" i="1"/>
  <c r="Q50" i="1"/>
  <c r="Q49" i="1"/>
  <c r="M49" i="1" s="1"/>
  <c r="Q48" i="1"/>
  <c r="M48" i="1"/>
  <c r="Q47" i="1"/>
  <c r="M47" i="1"/>
  <c r="Q44" i="1"/>
  <c r="Q43" i="1"/>
  <c r="Q42" i="1"/>
  <c r="Q41" i="1"/>
  <c r="Q40" i="1"/>
  <c r="Q39" i="1"/>
  <c r="Q32" i="1"/>
  <c r="M32" i="1"/>
  <c r="Q31" i="1"/>
  <c r="M31" i="1" s="1"/>
  <c r="Q29" i="1"/>
  <c r="M29" i="1"/>
  <c r="Q28" i="1"/>
  <c r="Q27" i="1"/>
  <c r="M27" i="1"/>
  <c r="Q26" i="1"/>
  <c r="M26" i="1"/>
  <c r="Q23" i="1"/>
  <c r="Q22" i="1"/>
  <c r="Q21" i="1"/>
  <c r="Q20" i="1"/>
  <c r="Q19" i="1"/>
  <c r="Q18" i="1"/>
  <c r="Q17" i="1"/>
  <c r="Q16" i="1"/>
  <c r="H125" i="1"/>
  <c r="H114" i="1"/>
  <c r="H113" i="1"/>
  <c r="D113" i="1" s="1"/>
  <c r="H112" i="1"/>
  <c r="D112" i="1" s="1"/>
  <c r="H111" i="1"/>
  <c r="D111" i="1" s="1"/>
  <c r="H109" i="1"/>
  <c r="H108" i="1"/>
  <c r="H107" i="1"/>
  <c r="H106" i="1"/>
  <c r="H99" i="1"/>
  <c r="H98" i="1"/>
  <c r="D98" i="1"/>
  <c r="H97" i="1"/>
  <c r="D97" i="1" s="1"/>
  <c r="H96" i="1"/>
  <c r="H93" i="1"/>
  <c r="H92" i="1"/>
  <c r="H91" i="1"/>
  <c r="H90" i="1"/>
  <c r="H89" i="1"/>
  <c r="H88" i="1"/>
  <c r="H87" i="1"/>
  <c r="H86" i="1"/>
  <c r="H60" i="1"/>
  <c r="H49" i="1"/>
  <c r="H48" i="1"/>
  <c r="D48" i="1" s="1"/>
  <c r="H47" i="1"/>
  <c r="D47" i="1"/>
  <c r="H46" i="1"/>
  <c r="D46" i="1"/>
  <c r="H43" i="1"/>
  <c r="H42" i="1"/>
  <c r="H41" i="1"/>
  <c r="H40" i="1"/>
  <c r="H39" i="1"/>
  <c r="H38" i="1"/>
  <c r="H31" i="1"/>
  <c r="D31" i="1"/>
  <c r="H30" i="1"/>
  <c r="D30" i="1" s="1"/>
  <c r="H29" i="1"/>
  <c r="D29" i="1"/>
  <c r="H28" i="1"/>
  <c r="H27" i="1"/>
  <c r="D27" i="1"/>
  <c r="H26" i="1"/>
  <c r="D26" i="1"/>
  <c r="H23" i="1"/>
  <c r="H22" i="1"/>
  <c r="H21" i="1"/>
  <c r="H20" i="1"/>
  <c r="H19" i="1"/>
  <c r="H18" i="1"/>
  <c r="H17" i="1"/>
  <c r="H16" i="1"/>
  <c r="H95" i="6" l="1"/>
  <c r="H104" i="6" s="1"/>
  <c r="Q97" i="6"/>
  <c r="Q107" i="6" s="1"/>
  <c r="H24" i="6"/>
  <c r="H35" i="6" s="1"/>
  <c r="Q24" i="6"/>
  <c r="Q36" i="6" s="1"/>
  <c r="H51" i="6"/>
  <c r="H62" i="6" s="1"/>
  <c r="Q52" i="6"/>
  <c r="Q64" i="6" s="1"/>
  <c r="H117" i="6"/>
  <c r="H128" i="6" s="1"/>
  <c r="H129" i="6" s="1"/>
  <c r="H117" i="5"/>
  <c r="H128" i="5" s="1"/>
  <c r="Q97" i="5"/>
  <c r="Q107" i="5" s="1"/>
  <c r="H95" i="5"/>
  <c r="H104" i="5" s="1"/>
  <c r="H24" i="5"/>
  <c r="H35" i="5" s="1"/>
  <c r="H63" i="5" s="1"/>
  <c r="Q24" i="5"/>
  <c r="Q36" i="5" s="1"/>
  <c r="Q120" i="5"/>
  <c r="Q132" i="5" s="1"/>
  <c r="Q52" i="5"/>
  <c r="Q64" i="5" s="1"/>
  <c r="Q65" i="5" s="1"/>
  <c r="H117" i="4"/>
  <c r="H128" i="4" s="1"/>
  <c r="Q97" i="4"/>
  <c r="Q107" i="4" s="1"/>
  <c r="Q133" i="4" s="1"/>
  <c r="H95" i="4"/>
  <c r="H104" i="4" s="1"/>
  <c r="H24" i="4"/>
  <c r="H35" i="4" s="1"/>
  <c r="H63" i="4" s="1"/>
  <c r="Q24" i="4"/>
  <c r="Q36" i="4" s="1"/>
  <c r="Q65" i="4" s="1"/>
  <c r="Q52" i="4"/>
  <c r="Q64" i="4" s="1"/>
  <c r="Q97" i="3"/>
  <c r="Q107" i="3" s="1"/>
  <c r="H95" i="3"/>
  <c r="H104" i="3" s="1"/>
  <c r="H129" i="3" s="1"/>
  <c r="Q24" i="3"/>
  <c r="Q36" i="3" s="1"/>
  <c r="Q52" i="3"/>
  <c r="Q64" i="3" s="1"/>
  <c r="Q65" i="3" s="1"/>
  <c r="H24" i="3"/>
  <c r="H35" i="3" s="1"/>
  <c r="H63" i="3" s="1"/>
  <c r="Q120" i="3"/>
  <c r="Q132" i="3" s="1"/>
  <c r="Q133" i="3" s="1"/>
  <c r="H62" i="2"/>
  <c r="Q93" i="2"/>
  <c r="Q103" i="2" s="1"/>
  <c r="Q51" i="2"/>
  <c r="Q63" i="2" s="1"/>
  <c r="Q24" i="2"/>
  <c r="Q36" i="2" s="1"/>
  <c r="H94" i="2"/>
  <c r="H103" i="2" s="1"/>
  <c r="H127" i="2" s="1"/>
  <c r="H94" i="1"/>
  <c r="H103" i="1" s="1"/>
  <c r="Q24" i="1"/>
  <c r="Q36" i="1" s="1"/>
  <c r="Q96" i="1"/>
  <c r="Q106" i="1" s="1"/>
  <c r="Q118" i="1"/>
  <c r="Q130" i="1" s="1"/>
  <c r="Q131" i="1" s="1"/>
  <c r="H115" i="1"/>
  <c r="H126" i="1" s="1"/>
  <c r="H127" i="1" s="1"/>
  <c r="H50" i="1"/>
  <c r="H61" i="1" s="1"/>
  <c r="Q51" i="1"/>
  <c r="Q63" i="1" s="1"/>
  <c r="H24" i="1"/>
  <c r="H35" i="1" s="1"/>
  <c r="H62" i="1" s="1"/>
  <c r="Q133" i="6"/>
  <c r="Q133" i="5"/>
  <c r="H129" i="5"/>
  <c r="H129" i="4"/>
  <c r="Q64" i="2"/>
  <c r="Q115" i="2"/>
  <c r="Q127" i="2" s="1"/>
  <c r="Q65" i="6" l="1"/>
  <c r="H63" i="6"/>
  <c r="Q128" i="2"/>
  <c r="Q64" i="1"/>
</calcChain>
</file>

<file path=xl/sharedStrings.xml><?xml version="1.0" encoding="utf-8"?>
<sst xmlns="http://schemas.openxmlformats.org/spreadsheetml/2006/main" count="4433" uniqueCount="106">
  <si>
    <t>Malkekøer st race med opdræt</t>
  </si>
  <si>
    <t>Kalkulebeskrivelse:</t>
  </si>
  <si>
    <t>Kvægkalkuler</t>
  </si>
  <si>
    <t>Kalkulen gælder for:</t>
  </si>
  <si>
    <t>2022</t>
  </si>
  <si>
    <t>Produktionsform:</t>
  </si>
  <si>
    <t>Økologisk</t>
  </si>
  <si>
    <t>Ydelsesniveau:</t>
  </si>
  <si>
    <t>8000 EKM (7500 før 2019)</t>
  </si>
  <si>
    <t>Foderplan:</t>
  </si>
  <si>
    <t>1</t>
  </si>
  <si>
    <t>Emne</t>
  </si>
  <si>
    <t>Kvantum 2</t>
  </si>
  <si>
    <t/>
  </si>
  <si>
    <t>Pris 2</t>
  </si>
  <si>
    <t>Kvantum</t>
  </si>
  <si>
    <t>Pris</t>
  </si>
  <si>
    <t>Beløb</t>
  </si>
  <si>
    <t>Udbytte</t>
  </si>
  <si>
    <t>Produceret mælk kg</t>
  </si>
  <si>
    <t>Leveret mælk kg</t>
  </si>
  <si>
    <t>Fedtprocent</t>
  </si>
  <si>
    <t>Proteinprocent</t>
  </si>
  <si>
    <t>Råvareværdi</t>
  </si>
  <si>
    <t>Fe</t>
  </si>
  <si>
    <t>Kg</t>
  </si>
  <si>
    <t>Kvalitetstillæg</t>
  </si>
  <si>
    <t>Logistiktillæg</t>
  </si>
  <si>
    <t>Diverse tillæg</t>
  </si>
  <si>
    <t>Kvalitetsprogramtillæg</t>
  </si>
  <si>
    <t>Produktionsafgift</t>
  </si>
  <si>
    <t>Efterbetaling mv</t>
  </si>
  <si>
    <t>Enh</t>
  </si>
  <si>
    <t>Overført sødmælk til kalve</t>
  </si>
  <si>
    <t>Mælk salg i alt</t>
  </si>
  <si>
    <t>Dyreomsætning</t>
  </si>
  <si>
    <t>Salg af køer til slagtning</t>
  </si>
  <si>
    <t>Stk</t>
  </si>
  <si>
    <t>Salg af kvier til slagtning</t>
  </si>
  <si>
    <t>Salg af tyrekalve til levebrug</t>
  </si>
  <si>
    <t>Slagtepræmie</t>
  </si>
  <si>
    <t>Økologitillæg slagtekøer</t>
  </si>
  <si>
    <t>Økologitillæg slagtekvier</t>
  </si>
  <si>
    <t>Besætningsforskydning</t>
  </si>
  <si>
    <t>Bruttoudbytte i alt</t>
  </si>
  <si>
    <t>Stykomkostninger</t>
  </si>
  <si>
    <t>Kraftfoder, lavpct.</t>
  </si>
  <si>
    <t>Byg køb</t>
  </si>
  <si>
    <t>Havre</t>
  </si>
  <si>
    <t>Bælgplanter til foder</t>
  </si>
  <si>
    <t>Kalvestarterblanding</t>
  </si>
  <si>
    <t>Sødmælk til kalve</t>
  </si>
  <si>
    <t>Mineralblandinger køer</t>
  </si>
  <si>
    <t>Mineralblandinger kvier</t>
  </si>
  <si>
    <t>Afgræsning</t>
  </si>
  <si>
    <t>FEN</t>
  </si>
  <si>
    <t>Græsensilage</t>
  </si>
  <si>
    <t>Helsædsensilage</t>
  </si>
  <si>
    <t>Halm foder, hjemmeavlet</t>
  </si>
  <si>
    <t>Foderomkostninger i alt</t>
  </si>
  <si>
    <t>Daka</t>
  </si>
  <si>
    <t>Dyrlæge</t>
  </si>
  <si>
    <t>Avlsomkostninger</t>
  </si>
  <si>
    <t>RYK omkostninger</t>
  </si>
  <si>
    <t>Produktionsrådgivning</t>
  </si>
  <si>
    <t>Klovbeskæring</t>
  </si>
  <si>
    <t>Halm strøelse</t>
  </si>
  <si>
    <t>Diverse omkostninger</t>
  </si>
  <si>
    <t>Øvrige omkostninger i alt</t>
  </si>
  <si>
    <t>Stykomkostninger i alt</t>
  </si>
  <si>
    <t>Dækningsbidrag pr. årsko</t>
  </si>
  <si>
    <t>Økologisk råvareværdi ved 4,20 % fedt og 3,40 % protein</t>
  </si>
  <si>
    <t>Foderplan 1: græs og byghelsæd</t>
  </si>
  <si>
    <t>Leverede mælkemængder er produceret mælk - forbrug til kalve og frasort. på ialt 5% enh.</t>
  </si>
  <si>
    <t>Foderforbrug er opgjort i NorFor FE</t>
  </si>
  <si>
    <t>- Ajourført: 29. september 2022</t>
  </si>
  <si>
    <t>Malkekøer st race uden opdræt</t>
  </si>
  <si>
    <t>Køb af kælve kvier</t>
  </si>
  <si>
    <t>Overført spædkalve</t>
  </si>
  <si>
    <t>Kraftfoder, lav pct.</t>
  </si>
  <si>
    <t>Kalkulen er udlæst med beregningsformler. Resultaterne kan afvige fra visningen</t>
  </si>
  <si>
    <t>i FarmtalOnline pga. afrundinger</t>
  </si>
  <si>
    <t>Prognosepriserne/Budgetkalkulerne må KUN videregives til kolleger,</t>
  </si>
  <si>
    <t>landmænd og finansielle samarbejdspartnere.</t>
  </si>
  <si>
    <t>2023</t>
  </si>
  <si>
    <t>Kopræmie</t>
  </si>
  <si>
    <t>Medicin</t>
  </si>
  <si>
    <t>2</t>
  </si>
  <si>
    <t>Majsensilage</t>
  </si>
  <si>
    <t>Foderplan 2: græs og majs</t>
  </si>
  <si>
    <t>Økologisk råvareværdi ved 6,00 % fedt og 4,20 % protein</t>
  </si>
  <si>
    <t>10000 EKM (9500 før 2019)</t>
  </si>
  <si>
    <t>Sojakager</t>
  </si>
  <si>
    <t>Sojakage</t>
  </si>
  <si>
    <t>Kraftfoder, højpct.</t>
  </si>
  <si>
    <t>Kraftfoder, høj pct.</t>
  </si>
  <si>
    <t>12000 EKM pr. årsko (fra 2019)</t>
  </si>
  <si>
    <t>Udgiver:</t>
  </si>
  <si>
    <t>SEGES Innovation P/S</t>
  </si>
  <si>
    <t xml:space="preserve">Regneark med budgetkalkuler </t>
  </si>
  <si>
    <t>Udgivelsesdato:</t>
  </si>
  <si>
    <t>Forfatter:</t>
  </si>
  <si>
    <t xml:space="preserve">Karen Jørgensen </t>
  </si>
  <si>
    <t>Version:</t>
  </si>
  <si>
    <t>Ansvar:</t>
  </si>
  <si>
    <t>Se vilkår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</si>
</sst>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#,##0.0_ ;\-#,##0.0\ "/>
    <numFmt numFmtId="166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2" fillId="0" borderId="0" xfId="0" applyFont="1"/>
    <xf numFmtId="0" fontId="3" fillId="0" borderId="0" xfId="0" applyFont="1" applyBorder="1"/>
    <xf numFmtId="164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2" fillId="0" borderId="1" xfId="0" applyFont="1" applyBorder="1" applyAlignment="1"/>
    <xf numFmtId="16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2" fillId="3" borderId="0" xfId="0" applyFont="1" applyFill="1"/>
    <xf numFmtId="0" fontId="0" fillId="0" borderId="3" xfId="0" applyBorder="1"/>
    <xf numFmtId="0" fontId="6" fillId="0" borderId="3" xfId="0" applyFont="1" applyBorder="1"/>
    <xf numFmtId="0" fontId="6" fillId="0" borderId="4" xfId="0" applyFont="1" applyBorder="1" applyAlignment="1">
      <alignment horizontal="left" vertical="top" wrapText="1"/>
    </xf>
    <xf numFmtId="14" fontId="6" fillId="0" borderId="3" xfId="0" applyNumberFormat="1" applyFont="1" applyBorder="1" applyAlignment="1">
      <alignment horizontal="left"/>
    </xf>
    <xf numFmtId="0" fontId="5" fillId="0" borderId="3" xfId="1" applyFill="1" applyBorder="1" applyAlignment="1" applyProtection="1">
      <protection locked="0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2</xdr:row>
      <xdr:rowOff>161925</xdr:rowOff>
    </xdr:from>
    <xdr:to>
      <xdr:col>3</xdr:col>
      <xdr:colOff>3316133</xdr:colOff>
      <xdr:row>4</xdr:row>
      <xdr:rowOff>159975</xdr:rowOff>
    </xdr:to>
    <xdr:pic>
      <xdr:nvPicPr>
        <xdr:cNvPr id="3" name="Pladsholder til billede 7">
          <a:extLst>
            <a:ext uri="{FF2B5EF4-FFF2-40B4-BE49-F238E27FC236}">
              <a16:creationId xmlns:a16="http://schemas.microsoft.com/office/drawing/2014/main" id="{06195719-0C80-4D39-A3ED-7E21DA61130A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" r="48"/>
        <a:stretch>
          <a:fillRect/>
        </a:stretch>
      </xdr:blipFill>
      <xdr:spPr>
        <a:xfrm>
          <a:off x="3429000" y="546100"/>
          <a:ext cx="2963708" cy="37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landbrugsinfo.dk/public/2/1/8/abonnement_om_landbrugsinf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D9AC7-77EA-476B-A100-9ABF6379FAD2}">
  <dimension ref="B3:E31"/>
  <sheetViews>
    <sheetView showGridLines="0" tabSelected="1" workbookViewId="0">
      <selection activeCell="H10" sqref="H10"/>
    </sheetView>
  </sheetViews>
  <sheetFormatPr defaultRowHeight="15" x14ac:dyDescent="0.25"/>
  <cols>
    <col min="2" max="2" width="4.7109375" customWidth="1"/>
    <col min="3" max="3" width="32.140625" customWidth="1"/>
    <col min="4" max="4" width="62.28515625" customWidth="1"/>
    <col min="5" max="5" width="3.140625" customWidth="1"/>
  </cols>
  <sheetData>
    <row r="3" spans="2:5" x14ac:dyDescent="0.25">
      <c r="B3" s="18"/>
      <c r="C3" s="18"/>
      <c r="D3" s="18"/>
      <c r="E3" s="18"/>
    </row>
    <row r="4" spans="2:5" x14ac:dyDescent="0.25">
      <c r="B4" s="18"/>
      <c r="C4" s="18"/>
      <c r="D4" s="18"/>
      <c r="E4" s="18"/>
    </row>
    <row r="5" spans="2:5" x14ac:dyDescent="0.25">
      <c r="B5" s="18"/>
      <c r="C5" s="18"/>
      <c r="D5" s="18"/>
      <c r="E5" s="18"/>
    </row>
    <row r="6" spans="2:5" x14ac:dyDescent="0.25">
      <c r="B6" s="18"/>
      <c r="C6" s="18"/>
      <c r="D6" s="18"/>
      <c r="E6" s="18"/>
    </row>
    <row r="7" spans="2:5" x14ac:dyDescent="0.25">
      <c r="B7" s="18"/>
      <c r="C7" s="19" t="s">
        <v>97</v>
      </c>
      <c r="D7" s="20" t="s">
        <v>98</v>
      </c>
      <c r="E7" s="18"/>
    </row>
    <row r="8" spans="2:5" x14ac:dyDescent="0.25">
      <c r="B8" s="18"/>
      <c r="C8" s="20"/>
      <c r="D8" s="21" t="s">
        <v>99</v>
      </c>
      <c r="E8" s="18"/>
    </row>
    <row r="9" spans="2:5" x14ac:dyDescent="0.25">
      <c r="B9" s="18"/>
      <c r="C9" s="20" t="s">
        <v>100</v>
      </c>
      <c r="D9" s="22">
        <v>44915</v>
      </c>
      <c r="E9" s="18"/>
    </row>
    <row r="10" spans="2:5" x14ac:dyDescent="0.25">
      <c r="B10" s="18"/>
      <c r="C10" s="20" t="s">
        <v>101</v>
      </c>
      <c r="D10" s="20" t="s">
        <v>102</v>
      </c>
      <c r="E10" s="18"/>
    </row>
    <row r="11" spans="2:5" x14ac:dyDescent="0.25">
      <c r="B11" s="18"/>
      <c r="C11" s="20" t="s">
        <v>103</v>
      </c>
      <c r="D11" s="20"/>
      <c r="E11" s="18"/>
    </row>
    <row r="12" spans="2:5" x14ac:dyDescent="0.25">
      <c r="B12" s="18"/>
      <c r="C12" s="20" t="s">
        <v>104</v>
      </c>
      <c r="D12" s="23" t="s">
        <v>105</v>
      </c>
      <c r="E12" s="18"/>
    </row>
    <row r="13" spans="2:5" x14ac:dyDescent="0.25">
      <c r="B13" s="18"/>
      <c r="C13" s="18"/>
      <c r="D13" s="18"/>
      <c r="E13" s="18"/>
    </row>
    <row r="14" spans="2:5" x14ac:dyDescent="0.25">
      <c r="B14" s="18"/>
      <c r="C14" s="18"/>
      <c r="D14" s="18"/>
      <c r="E14" s="18"/>
    </row>
    <row r="15" spans="2:5" x14ac:dyDescent="0.25">
      <c r="B15" s="18"/>
      <c r="C15" s="18"/>
      <c r="D15" s="18"/>
      <c r="E15" s="18"/>
    </row>
    <row r="16" spans="2:5" x14ac:dyDescent="0.25">
      <c r="B16" s="18"/>
      <c r="C16" s="18"/>
      <c r="D16" s="18"/>
      <c r="E16" s="18"/>
    </row>
    <row r="17" spans="2:5" x14ac:dyDescent="0.25">
      <c r="B17" s="18"/>
      <c r="C17" s="18"/>
      <c r="D17" s="18"/>
      <c r="E17" s="18"/>
    </row>
    <row r="18" spans="2:5" x14ac:dyDescent="0.25">
      <c r="B18" s="18"/>
      <c r="C18" s="18"/>
      <c r="D18" s="18"/>
      <c r="E18" s="18"/>
    </row>
    <row r="19" spans="2:5" x14ac:dyDescent="0.25">
      <c r="B19" s="18"/>
      <c r="C19" s="18"/>
      <c r="D19" s="18"/>
      <c r="E19" s="18"/>
    </row>
    <row r="20" spans="2:5" x14ac:dyDescent="0.25">
      <c r="B20" s="18"/>
      <c r="C20" s="18"/>
      <c r="D20" s="18"/>
      <c r="E20" s="18"/>
    </row>
    <row r="21" spans="2:5" x14ac:dyDescent="0.25">
      <c r="B21" s="18"/>
      <c r="C21" s="18"/>
      <c r="D21" s="18"/>
      <c r="E21" s="18"/>
    </row>
    <row r="22" spans="2:5" x14ac:dyDescent="0.25">
      <c r="B22" s="18"/>
      <c r="C22" s="18"/>
      <c r="D22" s="18"/>
      <c r="E22" s="18"/>
    </row>
    <row r="23" spans="2:5" x14ac:dyDescent="0.25">
      <c r="B23" s="18"/>
      <c r="C23" s="18"/>
      <c r="D23" s="18"/>
      <c r="E23" s="18"/>
    </row>
    <row r="24" spans="2:5" x14ac:dyDescent="0.25">
      <c r="B24" s="18"/>
      <c r="C24" s="18"/>
      <c r="D24" s="18"/>
      <c r="E24" s="18"/>
    </row>
    <row r="25" spans="2:5" x14ac:dyDescent="0.25">
      <c r="B25" s="18"/>
      <c r="C25" s="18"/>
      <c r="D25" s="18"/>
      <c r="E25" s="18"/>
    </row>
    <row r="26" spans="2:5" x14ac:dyDescent="0.25">
      <c r="B26" s="18"/>
      <c r="C26" s="18"/>
      <c r="D26" s="18"/>
      <c r="E26" s="18"/>
    </row>
    <row r="27" spans="2:5" x14ac:dyDescent="0.25">
      <c r="B27" s="18"/>
      <c r="C27" s="18"/>
      <c r="D27" s="18"/>
      <c r="E27" s="18"/>
    </row>
    <row r="28" spans="2:5" x14ac:dyDescent="0.25">
      <c r="B28" s="18"/>
      <c r="C28" s="18"/>
      <c r="D28" s="18"/>
      <c r="E28" s="18"/>
    </row>
    <row r="29" spans="2:5" x14ac:dyDescent="0.25">
      <c r="B29" s="18"/>
      <c r="C29" s="18"/>
      <c r="D29" s="18"/>
      <c r="E29" s="18"/>
    </row>
    <row r="30" spans="2:5" x14ac:dyDescent="0.25">
      <c r="B30" s="18"/>
      <c r="C30" s="18"/>
      <c r="D30" s="18"/>
      <c r="E30" s="18"/>
    </row>
    <row r="31" spans="2:5" x14ac:dyDescent="0.25">
      <c r="B31" s="18"/>
      <c r="C31" s="18"/>
      <c r="D31" s="18"/>
      <c r="E31" s="18"/>
    </row>
  </sheetData>
  <hyperlinks>
    <hyperlink ref="D12" r:id="rId1" xr:uid="{30665827-F460-4007-A711-68DD10D521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1"/>
  <sheetViews>
    <sheetView topLeftCell="B1" workbookViewId="0">
      <selection activeCell="S1" sqref="S1:Z1048576"/>
    </sheetView>
  </sheetViews>
  <sheetFormatPr defaultRowHeight="15" x14ac:dyDescent="0.25"/>
  <cols>
    <col min="1" max="1" width="30" customWidth="1"/>
    <col min="2" max="2" width="11" customWidth="1"/>
    <col min="3" max="3" width="5" customWidth="1"/>
    <col min="4" max="4" width="6" customWidth="1"/>
    <col min="5" max="5" width="11" customWidth="1"/>
    <col min="6" max="6" width="5" customWidth="1"/>
    <col min="7" max="7" width="6" customWidth="1"/>
    <col min="8" max="8" width="11" customWidth="1"/>
    <col min="10" max="10" width="30" customWidth="1"/>
    <col min="11" max="11" width="11" customWidth="1"/>
    <col min="12" max="12" width="5" customWidth="1"/>
    <col min="13" max="13" width="6" customWidth="1"/>
    <col min="14" max="14" width="11" customWidth="1"/>
    <col min="15" max="15" width="5" customWidth="1"/>
    <col min="16" max="16" width="6" customWidth="1"/>
    <col min="17" max="17" width="11" customWidth="1"/>
  </cols>
  <sheetData>
    <row r="1" spans="1:17" x14ac:dyDescent="0.25">
      <c r="A1" t="s">
        <v>0</v>
      </c>
      <c r="J1" t="s">
        <v>0</v>
      </c>
    </row>
    <row r="2" spans="1:17" x14ac:dyDescent="0.25">
      <c r="A2" s="1" t="s">
        <v>1</v>
      </c>
      <c r="B2" s="1" t="s">
        <v>2</v>
      </c>
      <c r="J2" s="11" t="s">
        <v>1</v>
      </c>
      <c r="K2" s="11" t="s">
        <v>2</v>
      </c>
    </row>
    <row r="3" spans="1:17" x14ac:dyDescent="0.25">
      <c r="A3" s="1" t="s">
        <v>3</v>
      </c>
      <c r="B3" s="1" t="s">
        <v>4</v>
      </c>
      <c r="J3" s="11" t="s">
        <v>3</v>
      </c>
      <c r="K3" s="11" t="s">
        <v>84</v>
      </c>
    </row>
    <row r="4" spans="1:17" x14ac:dyDescent="0.25">
      <c r="A4" s="1" t="s">
        <v>5</v>
      </c>
      <c r="B4" s="1" t="s">
        <v>6</v>
      </c>
      <c r="J4" s="11" t="s">
        <v>5</v>
      </c>
      <c r="K4" s="11" t="s">
        <v>6</v>
      </c>
    </row>
    <row r="5" spans="1:17" x14ac:dyDescent="0.25">
      <c r="A5" s="1" t="s">
        <v>7</v>
      </c>
      <c r="B5" s="1" t="s">
        <v>8</v>
      </c>
      <c r="J5" s="11" t="s">
        <v>7</v>
      </c>
      <c r="K5" s="11" t="s">
        <v>8</v>
      </c>
    </row>
    <row r="6" spans="1:17" x14ac:dyDescent="0.25">
      <c r="A6" s="1" t="s">
        <v>9</v>
      </c>
      <c r="B6" s="1" t="s">
        <v>10</v>
      </c>
      <c r="J6" s="11" t="s">
        <v>9</v>
      </c>
      <c r="K6" s="11" t="s">
        <v>10</v>
      </c>
    </row>
    <row r="8" spans="1:17" x14ac:dyDescent="0.25">
      <c r="A8" s="5" t="s">
        <v>11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13</v>
      </c>
      <c r="G8" s="6" t="s">
        <v>16</v>
      </c>
      <c r="H8" s="6" t="s">
        <v>17</v>
      </c>
      <c r="J8" s="5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13</v>
      </c>
      <c r="P8" s="6" t="s">
        <v>16</v>
      </c>
      <c r="Q8" s="6" t="s">
        <v>17</v>
      </c>
    </row>
    <row r="9" spans="1:17" x14ac:dyDescent="0.25">
      <c r="A9" s="7" t="s">
        <v>18</v>
      </c>
      <c r="B9" s="8"/>
      <c r="C9" s="9" t="s">
        <v>13</v>
      </c>
      <c r="D9" s="8"/>
      <c r="E9" s="8"/>
      <c r="F9" s="9" t="s">
        <v>13</v>
      </c>
      <c r="G9" s="8"/>
      <c r="H9" s="8"/>
      <c r="J9" s="12" t="s">
        <v>18</v>
      </c>
      <c r="K9" s="8"/>
      <c r="L9" s="13" t="s">
        <v>13</v>
      </c>
      <c r="M9" s="8"/>
      <c r="N9" s="8"/>
      <c r="O9" s="13" t="s">
        <v>13</v>
      </c>
      <c r="P9" s="8"/>
      <c r="Q9" s="8"/>
    </row>
    <row r="10" spans="1:17" x14ac:dyDescent="0.25">
      <c r="A10" s="10" t="s">
        <v>19</v>
      </c>
      <c r="B10" s="2"/>
      <c r="C10" s="9" t="s">
        <v>13</v>
      </c>
      <c r="D10" s="2"/>
      <c r="E10" s="2">
        <v>7810</v>
      </c>
      <c r="F10" s="9" t="s">
        <v>13</v>
      </c>
      <c r="G10" s="2"/>
      <c r="H10" s="2"/>
      <c r="J10" s="14" t="s">
        <v>19</v>
      </c>
      <c r="K10" s="15"/>
      <c r="L10" s="13" t="s">
        <v>13</v>
      </c>
      <c r="M10" s="15"/>
      <c r="N10" s="15">
        <v>7810</v>
      </c>
      <c r="O10" s="13" t="s">
        <v>13</v>
      </c>
      <c r="P10" s="15"/>
      <c r="Q10" s="15"/>
    </row>
    <row r="11" spans="1:17" x14ac:dyDescent="0.25">
      <c r="A11" s="10" t="s">
        <v>20</v>
      </c>
      <c r="B11" s="2"/>
      <c r="C11" s="9" t="s">
        <v>13</v>
      </c>
      <c r="D11" s="2"/>
      <c r="E11" s="2">
        <v>7420</v>
      </c>
      <c r="F11" s="9" t="s">
        <v>13</v>
      </c>
      <c r="G11" s="2"/>
      <c r="H11" s="2"/>
      <c r="J11" s="14" t="s">
        <v>20</v>
      </c>
      <c r="K11" s="15"/>
      <c r="L11" s="13" t="s">
        <v>13</v>
      </c>
      <c r="M11" s="15"/>
      <c r="N11" s="15">
        <v>7420</v>
      </c>
      <c r="O11" s="13" t="s">
        <v>13</v>
      </c>
      <c r="P11" s="15"/>
      <c r="Q11" s="15"/>
    </row>
    <row r="12" spans="1:17" x14ac:dyDescent="0.25">
      <c r="A12" s="10" t="s">
        <v>13</v>
      </c>
      <c r="B12" s="2"/>
      <c r="C12" s="9" t="s">
        <v>13</v>
      </c>
      <c r="D12" s="2"/>
      <c r="E12" s="2"/>
      <c r="F12" s="9" t="s">
        <v>13</v>
      </c>
      <c r="G12" s="2"/>
      <c r="H12" s="2"/>
      <c r="J12" s="14" t="s">
        <v>13</v>
      </c>
      <c r="K12" s="15"/>
      <c r="L12" s="13" t="s">
        <v>13</v>
      </c>
      <c r="M12" s="15"/>
      <c r="N12" s="15"/>
      <c r="O12" s="13" t="s">
        <v>13</v>
      </c>
      <c r="P12" s="15"/>
      <c r="Q12" s="15"/>
    </row>
    <row r="13" spans="1:17" x14ac:dyDescent="0.25">
      <c r="A13" s="10" t="s">
        <v>21</v>
      </c>
      <c r="B13" s="2"/>
      <c r="C13" s="9" t="s">
        <v>13</v>
      </c>
      <c r="D13" s="2"/>
      <c r="E13" s="4">
        <v>4.2</v>
      </c>
      <c r="F13" s="9" t="s">
        <v>13</v>
      </c>
      <c r="G13" s="4"/>
      <c r="H13" s="2"/>
      <c r="J13" s="14" t="s">
        <v>21</v>
      </c>
      <c r="K13" s="15"/>
      <c r="L13" s="13" t="s">
        <v>13</v>
      </c>
      <c r="M13" s="15"/>
      <c r="N13" s="16">
        <v>4.2</v>
      </c>
      <c r="O13" s="13" t="s">
        <v>13</v>
      </c>
      <c r="P13" s="16"/>
      <c r="Q13" s="15"/>
    </row>
    <row r="14" spans="1:17" x14ac:dyDescent="0.25">
      <c r="A14" s="10" t="s">
        <v>22</v>
      </c>
      <c r="B14" s="2"/>
      <c r="C14" s="9" t="s">
        <v>13</v>
      </c>
      <c r="D14" s="2"/>
      <c r="E14" s="4">
        <v>3.4</v>
      </c>
      <c r="F14" s="9" t="s">
        <v>13</v>
      </c>
      <c r="G14" s="4"/>
      <c r="H14" s="2"/>
      <c r="J14" s="14" t="s">
        <v>22</v>
      </c>
      <c r="K14" s="15"/>
      <c r="L14" s="13" t="s">
        <v>13</v>
      </c>
      <c r="M14" s="15"/>
      <c r="N14" s="16">
        <v>3.4</v>
      </c>
      <c r="O14" s="13" t="s">
        <v>13</v>
      </c>
      <c r="P14" s="16"/>
      <c r="Q14" s="15"/>
    </row>
    <row r="15" spans="1:17" x14ac:dyDescent="0.25">
      <c r="A15" s="10" t="s">
        <v>13</v>
      </c>
      <c r="B15" s="2"/>
      <c r="C15" s="9" t="s">
        <v>13</v>
      </c>
      <c r="D15" s="2"/>
      <c r="E15" s="2"/>
      <c r="F15" s="9" t="s">
        <v>13</v>
      </c>
      <c r="G15" s="2"/>
      <c r="H15" s="2"/>
      <c r="J15" s="14" t="s">
        <v>13</v>
      </c>
      <c r="K15" s="15"/>
      <c r="L15" s="13" t="s">
        <v>13</v>
      </c>
      <c r="M15" s="15"/>
      <c r="N15" s="15"/>
      <c r="O15" s="13" t="s">
        <v>13</v>
      </c>
      <c r="P15" s="15"/>
      <c r="Q15" s="15"/>
    </row>
    <row r="16" spans="1:17" x14ac:dyDescent="0.25">
      <c r="A16" s="10" t="s">
        <v>23</v>
      </c>
      <c r="B16" s="2"/>
      <c r="C16" s="9" t="s">
        <v>24</v>
      </c>
      <c r="D16" s="2"/>
      <c r="E16" s="2">
        <v>7420</v>
      </c>
      <c r="F16" s="9" t="s">
        <v>25</v>
      </c>
      <c r="G16" s="4">
        <v>4.0603600000000002</v>
      </c>
      <c r="H16" s="2">
        <f t="shared" ref="H16:H23" si="0">E16*G16</f>
        <v>30127.871200000001</v>
      </c>
      <c r="J16" s="14" t="s">
        <v>23</v>
      </c>
      <c r="K16" s="15"/>
      <c r="L16" s="13" t="s">
        <v>24</v>
      </c>
      <c r="M16" s="15"/>
      <c r="N16" s="15">
        <v>7420</v>
      </c>
      <c r="O16" s="13" t="s">
        <v>25</v>
      </c>
      <c r="P16" s="16">
        <v>3.86774</v>
      </c>
      <c r="Q16" s="15">
        <f t="shared" ref="Q16:Q23" si="1">N16*P16</f>
        <v>28698.630799999999</v>
      </c>
    </row>
    <row r="17" spans="1:17" x14ac:dyDescent="0.25">
      <c r="A17" s="10" t="s">
        <v>26</v>
      </c>
      <c r="B17" s="2"/>
      <c r="C17" s="9" t="s">
        <v>24</v>
      </c>
      <c r="D17" s="2"/>
      <c r="E17" s="2">
        <v>7420</v>
      </c>
      <c r="F17" s="9" t="s">
        <v>25</v>
      </c>
      <c r="G17" s="4">
        <v>0.12993250000000001</v>
      </c>
      <c r="H17" s="2">
        <f t="shared" si="0"/>
        <v>964.09915000000001</v>
      </c>
      <c r="J17" s="14" t="s">
        <v>26</v>
      </c>
      <c r="K17" s="15"/>
      <c r="L17" s="13" t="s">
        <v>24</v>
      </c>
      <c r="M17" s="15"/>
      <c r="N17" s="15">
        <v>7420</v>
      </c>
      <c r="O17" s="13" t="s">
        <v>25</v>
      </c>
      <c r="P17" s="16">
        <v>0.1237675</v>
      </c>
      <c r="Q17" s="15">
        <f t="shared" si="1"/>
        <v>918.35485000000006</v>
      </c>
    </row>
    <row r="18" spans="1:17" x14ac:dyDescent="0.25">
      <c r="A18" s="10" t="s">
        <v>27</v>
      </c>
      <c r="B18" s="2"/>
      <c r="C18" s="9" t="s">
        <v>13</v>
      </c>
      <c r="D18" s="2"/>
      <c r="E18" s="2">
        <v>7420</v>
      </c>
      <c r="F18" s="9" t="s">
        <v>25</v>
      </c>
      <c r="G18" s="4">
        <v>5.0000000000000001E-3</v>
      </c>
      <c r="H18" s="2">
        <f t="shared" si="0"/>
        <v>37.1</v>
      </c>
      <c r="J18" s="14" t="s">
        <v>27</v>
      </c>
      <c r="K18" s="15"/>
      <c r="L18" s="13" t="s">
        <v>13</v>
      </c>
      <c r="M18" s="15"/>
      <c r="N18" s="15">
        <v>7420</v>
      </c>
      <c r="O18" s="13" t="s">
        <v>25</v>
      </c>
      <c r="P18" s="16">
        <v>5.0000000000000001E-3</v>
      </c>
      <c r="Q18" s="15">
        <f t="shared" si="1"/>
        <v>37.1</v>
      </c>
    </row>
    <row r="19" spans="1:17" x14ac:dyDescent="0.25">
      <c r="A19" s="10" t="s">
        <v>28</v>
      </c>
      <c r="B19" s="2"/>
      <c r="C19" s="9" t="s">
        <v>13</v>
      </c>
      <c r="D19" s="2"/>
      <c r="E19" s="2">
        <v>7420</v>
      </c>
      <c r="F19" s="9" t="s">
        <v>25</v>
      </c>
      <c r="G19" s="4">
        <v>7.0499999999999993E-2</v>
      </c>
      <c r="H19" s="2">
        <f t="shared" si="0"/>
        <v>523.1099999999999</v>
      </c>
      <c r="J19" s="14" t="s">
        <v>28</v>
      </c>
      <c r="K19" s="15"/>
      <c r="L19" s="13" t="s">
        <v>13</v>
      </c>
      <c r="M19" s="15"/>
      <c r="N19" s="15">
        <v>7420</v>
      </c>
      <c r="O19" s="13" t="s">
        <v>25</v>
      </c>
      <c r="P19" s="16">
        <v>7.0499999999999993E-2</v>
      </c>
      <c r="Q19" s="15">
        <f t="shared" si="1"/>
        <v>523.1099999999999</v>
      </c>
    </row>
    <row r="20" spans="1:17" x14ac:dyDescent="0.25">
      <c r="A20" s="10" t="s">
        <v>29</v>
      </c>
      <c r="B20" s="2"/>
      <c r="C20" s="9" t="s">
        <v>13</v>
      </c>
      <c r="D20" s="2"/>
      <c r="E20" s="2">
        <v>7420</v>
      </c>
      <c r="F20" s="9" t="s">
        <v>25</v>
      </c>
      <c r="G20" s="4">
        <v>7.46E-2</v>
      </c>
      <c r="H20" s="2">
        <f t="shared" si="0"/>
        <v>553.53200000000004</v>
      </c>
      <c r="J20" s="14" t="s">
        <v>29</v>
      </c>
      <c r="K20" s="15"/>
      <c r="L20" s="13" t="s">
        <v>13</v>
      </c>
      <c r="M20" s="15"/>
      <c r="N20" s="15">
        <v>7420</v>
      </c>
      <c r="O20" s="13" t="s">
        <v>25</v>
      </c>
      <c r="P20" s="16">
        <v>7.46E-2</v>
      </c>
      <c r="Q20" s="15">
        <f t="shared" si="1"/>
        <v>553.53200000000004</v>
      </c>
    </row>
    <row r="21" spans="1:17" x14ac:dyDescent="0.25">
      <c r="A21" s="10" t="s">
        <v>30</v>
      </c>
      <c r="B21" s="2"/>
      <c r="C21" s="9" t="s">
        <v>13</v>
      </c>
      <c r="D21" s="2"/>
      <c r="E21" s="2">
        <v>-7420</v>
      </c>
      <c r="F21" s="9" t="s">
        <v>25</v>
      </c>
      <c r="G21" s="4">
        <v>0.01</v>
      </c>
      <c r="H21" s="2">
        <f t="shared" si="0"/>
        <v>-74.2</v>
      </c>
      <c r="J21" s="14" t="s">
        <v>30</v>
      </c>
      <c r="K21" s="15"/>
      <c r="L21" s="13" t="s">
        <v>13</v>
      </c>
      <c r="M21" s="15"/>
      <c r="N21" s="15">
        <v>-7420</v>
      </c>
      <c r="O21" s="13" t="s">
        <v>25</v>
      </c>
      <c r="P21" s="16">
        <v>0.01</v>
      </c>
      <c r="Q21" s="15">
        <f t="shared" si="1"/>
        <v>-74.2</v>
      </c>
    </row>
    <row r="22" spans="1:17" x14ac:dyDescent="0.25">
      <c r="A22" s="10" t="s">
        <v>31</v>
      </c>
      <c r="B22" s="2"/>
      <c r="C22" s="9" t="s">
        <v>13</v>
      </c>
      <c r="D22" s="2"/>
      <c r="E22" s="2">
        <v>7420</v>
      </c>
      <c r="F22" s="9" t="s">
        <v>32</v>
      </c>
      <c r="G22" s="4">
        <v>0.13700000000000001</v>
      </c>
      <c r="H22" s="2">
        <f t="shared" si="0"/>
        <v>1016.5400000000001</v>
      </c>
      <c r="J22" s="14" t="s">
        <v>31</v>
      </c>
      <c r="K22" s="15"/>
      <c r="L22" s="13" t="s">
        <v>13</v>
      </c>
      <c r="M22" s="15"/>
      <c r="N22" s="15">
        <v>7420</v>
      </c>
      <c r="O22" s="13" t="s">
        <v>32</v>
      </c>
      <c r="P22" s="16">
        <v>0.13700000000000001</v>
      </c>
      <c r="Q22" s="15">
        <f t="shared" si="1"/>
        <v>1016.5400000000001</v>
      </c>
    </row>
    <row r="23" spans="1:17" x14ac:dyDescent="0.25">
      <c r="A23" s="10" t="s">
        <v>33</v>
      </c>
      <c r="B23" s="2"/>
      <c r="C23" s="9" t="s">
        <v>24</v>
      </c>
      <c r="D23" s="2"/>
      <c r="E23" s="2">
        <v>305</v>
      </c>
      <c r="F23" s="9" t="s">
        <v>25</v>
      </c>
      <c r="G23" s="4">
        <v>3.5449999999999999</v>
      </c>
      <c r="H23" s="2">
        <f t="shared" si="0"/>
        <v>1081.2249999999999</v>
      </c>
      <c r="J23" s="14" t="s">
        <v>33</v>
      </c>
      <c r="K23" s="15"/>
      <c r="L23" s="13" t="s">
        <v>24</v>
      </c>
      <c r="M23" s="15"/>
      <c r="N23" s="15">
        <v>305</v>
      </c>
      <c r="O23" s="13" t="s">
        <v>25</v>
      </c>
      <c r="P23" s="16">
        <v>3.4075000000000002</v>
      </c>
      <c r="Q23" s="15">
        <f t="shared" si="1"/>
        <v>1039.2875000000001</v>
      </c>
    </row>
    <row r="24" spans="1:17" x14ac:dyDescent="0.25">
      <c r="A24" s="7" t="s">
        <v>34</v>
      </c>
      <c r="B24" s="8"/>
      <c r="C24" s="9" t="s">
        <v>13</v>
      </c>
      <c r="D24" s="8"/>
      <c r="E24" s="8"/>
      <c r="F24" s="9" t="s">
        <v>13</v>
      </c>
      <c r="G24" s="8"/>
      <c r="H24" s="8">
        <f>SUM(H16:H23)</f>
        <v>34229.277349999997</v>
      </c>
      <c r="J24" s="12" t="s">
        <v>34</v>
      </c>
      <c r="K24" s="8"/>
      <c r="L24" s="13" t="s">
        <v>13</v>
      </c>
      <c r="M24" s="8"/>
      <c r="N24" s="8"/>
      <c r="O24" s="13" t="s">
        <v>13</v>
      </c>
      <c r="P24" s="8"/>
      <c r="Q24" s="8">
        <f>SUM(Q16:Q23)</f>
        <v>32712.355149999996</v>
      </c>
    </row>
    <row r="25" spans="1:17" x14ac:dyDescent="0.25">
      <c r="A25" s="7" t="s">
        <v>35</v>
      </c>
      <c r="B25" s="8"/>
      <c r="C25" s="9" t="s">
        <v>13</v>
      </c>
      <c r="D25" s="8"/>
      <c r="E25" s="8"/>
      <c r="F25" s="9" t="s">
        <v>13</v>
      </c>
      <c r="G25" s="8"/>
      <c r="H25" s="8"/>
      <c r="J25" s="12" t="s">
        <v>35</v>
      </c>
      <c r="K25" s="8"/>
      <c r="L25" s="13" t="s">
        <v>13</v>
      </c>
      <c r="M25" s="8"/>
      <c r="N25" s="8"/>
      <c r="O25" s="13" t="s">
        <v>13</v>
      </c>
      <c r="P25" s="8"/>
      <c r="Q25" s="8"/>
    </row>
    <row r="26" spans="1:17" x14ac:dyDescent="0.25">
      <c r="A26" s="10" t="s">
        <v>36</v>
      </c>
      <c r="B26" s="3">
        <v>117.6</v>
      </c>
      <c r="C26" s="9" t="s">
        <v>25</v>
      </c>
      <c r="D26" s="3">
        <f>H26/B26</f>
        <v>27.232142857142858</v>
      </c>
      <c r="E26" s="4">
        <v>0.42</v>
      </c>
      <c r="F26" s="9" t="s">
        <v>37</v>
      </c>
      <c r="G26" s="2">
        <v>7625</v>
      </c>
      <c r="H26" s="2">
        <f t="shared" ref="H26:H31" si="2">E26*G26</f>
        <v>3202.5</v>
      </c>
      <c r="J26" s="14" t="s">
        <v>36</v>
      </c>
      <c r="K26" s="17">
        <v>117.6</v>
      </c>
      <c r="L26" s="13" t="s">
        <v>25</v>
      </c>
      <c r="M26" s="17">
        <f>Q26/K26</f>
        <v>24.107142857142858</v>
      </c>
      <c r="N26" s="16">
        <v>0.42</v>
      </c>
      <c r="O26" s="13" t="s">
        <v>37</v>
      </c>
      <c r="P26" s="15">
        <v>6750</v>
      </c>
      <c r="Q26" s="15">
        <f>N26*P26</f>
        <v>2835</v>
      </c>
    </row>
    <row r="27" spans="1:17" x14ac:dyDescent="0.25">
      <c r="A27" s="10" t="s">
        <v>38</v>
      </c>
      <c r="B27" s="3">
        <v>11.5</v>
      </c>
      <c r="C27" s="9" t="s">
        <v>25</v>
      </c>
      <c r="D27" s="3">
        <f>H27/B27</f>
        <v>30.5</v>
      </c>
      <c r="E27" s="4">
        <v>0.05</v>
      </c>
      <c r="F27" s="9" t="s">
        <v>37</v>
      </c>
      <c r="G27" s="2">
        <v>7015</v>
      </c>
      <c r="H27" s="2">
        <f t="shared" si="2"/>
        <v>350.75</v>
      </c>
      <c r="J27" s="14" t="s">
        <v>38</v>
      </c>
      <c r="K27" s="17">
        <v>11.5</v>
      </c>
      <c r="L27" s="13" t="s">
        <v>25</v>
      </c>
      <c r="M27" s="17">
        <f>Q27/K27</f>
        <v>27</v>
      </c>
      <c r="N27" s="16">
        <v>0.05</v>
      </c>
      <c r="O27" s="13" t="s">
        <v>37</v>
      </c>
      <c r="P27" s="15">
        <v>6210</v>
      </c>
      <c r="Q27" s="15">
        <f>N27*P27</f>
        <v>310.5</v>
      </c>
    </row>
    <row r="28" spans="1:17" x14ac:dyDescent="0.25">
      <c r="A28" s="10" t="s">
        <v>39</v>
      </c>
      <c r="B28" s="2"/>
      <c r="C28" s="9" t="s">
        <v>25</v>
      </c>
      <c r="D28" s="2"/>
      <c r="E28" s="4">
        <v>0.53</v>
      </c>
      <c r="F28" s="9" t="s">
        <v>37</v>
      </c>
      <c r="G28" s="2">
        <v>625.5</v>
      </c>
      <c r="H28" s="2">
        <f t="shared" si="2"/>
        <v>331.51500000000004</v>
      </c>
      <c r="J28" s="14" t="s">
        <v>39</v>
      </c>
      <c r="K28" s="15"/>
      <c r="L28" s="13" t="s">
        <v>25</v>
      </c>
      <c r="M28" s="15"/>
      <c r="N28" s="16">
        <v>0.53</v>
      </c>
      <c r="O28" s="13" t="s">
        <v>37</v>
      </c>
      <c r="P28" s="15">
        <v>650</v>
      </c>
      <c r="Q28" s="15">
        <f>N28*P28</f>
        <v>344.5</v>
      </c>
    </row>
    <row r="29" spans="1:17" x14ac:dyDescent="0.25">
      <c r="A29" s="10" t="s">
        <v>40</v>
      </c>
      <c r="B29" s="3">
        <v>11.5</v>
      </c>
      <c r="C29" s="9" t="s">
        <v>13</v>
      </c>
      <c r="D29" s="3">
        <f>H29/B29</f>
        <v>3.9130434782608696</v>
      </c>
      <c r="E29" s="4">
        <v>0.05</v>
      </c>
      <c r="F29" s="9" t="s">
        <v>37</v>
      </c>
      <c r="G29" s="2">
        <v>900</v>
      </c>
      <c r="H29" s="2">
        <f t="shared" si="2"/>
        <v>45</v>
      </c>
      <c r="J29" s="14" t="s">
        <v>40</v>
      </c>
      <c r="K29" s="17">
        <v>11.5</v>
      </c>
      <c r="L29" s="13" t="s">
        <v>13</v>
      </c>
      <c r="M29" s="17">
        <f>Q29/K29</f>
        <v>3.9130434782608696</v>
      </c>
      <c r="N29" s="16">
        <v>0.05</v>
      </c>
      <c r="O29" s="13" t="s">
        <v>37</v>
      </c>
      <c r="P29" s="15">
        <v>900</v>
      </c>
      <c r="Q29" s="15">
        <f>N29*P29</f>
        <v>45</v>
      </c>
    </row>
    <row r="30" spans="1:17" x14ac:dyDescent="0.25">
      <c r="A30" s="10" t="s">
        <v>41</v>
      </c>
      <c r="B30" s="3">
        <v>117.6</v>
      </c>
      <c r="C30" s="9" t="s">
        <v>13</v>
      </c>
      <c r="D30" s="3">
        <f>H30/B30</f>
        <v>5</v>
      </c>
      <c r="E30" s="2">
        <v>1</v>
      </c>
      <c r="F30" s="9" t="s">
        <v>37</v>
      </c>
      <c r="G30" s="2">
        <v>588</v>
      </c>
      <c r="H30" s="2">
        <f t="shared" si="2"/>
        <v>588</v>
      </c>
      <c r="J30" s="14" t="s">
        <v>85</v>
      </c>
      <c r="K30" s="15"/>
      <c r="L30" s="13" t="s">
        <v>13</v>
      </c>
      <c r="M30" s="15"/>
      <c r="N30" s="15"/>
      <c r="O30" s="13" t="s">
        <v>37</v>
      </c>
      <c r="P30" s="15"/>
      <c r="Q30" s="15">
        <v>135</v>
      </c>
    </row>
    <row r="31" spans="1:17" x14ac:dyDescent="0.25">
      <c r="A31" s="10" t="s">
        <v>42</v>
      </c>
      <c r="B31" s="3">
        <v>11.5</v>
      </c>
      <c r="C31" s="9" t="s">
        <v>13</v>
      </c>
      <c r="D31" s="3">
        <f>H31/B31</f>
        <v>5</v>
      </c>
      <c r="E31" s="2">
        <v>1</v>
      </c>
      <c r="F31" s="9" t="s">
        <v>37</v>
      </c>
      <c r="G31" s="2">
        <v>57.5</v>
      </c>
      <c r="H31" s="2">
        <f t="shared" si="2"/>
        <v>57.5</v>
      </c>
      <c r="J31" s="14" t="s">
        <v>41</v>
      </c>
      <c r="K31" s="17">
        <v>117.6</v>
      </c>
      <c r="L31" s="13" t="s">
        <v>13</v>
      </c>
      <c r="M31" s="17">
        <f>Q31/K31</f>
        <v>6.0000000000000009</v>
      </c>
      <c r="N31" s="15">
        <v>1</v>
      </c>
      <c r="O31" s="13" t="s">
        <v>37</v>
      </c>
      <c r="P31" s="15">
        <v>705.6</v>
      </c>
      <c r="Q31" s="15">
        <f>N31*P31</f>
        <v>705.6</v>
      </c>
    </row>
    <row r="32" spans="1:17" x14ac:dyDescent="0.25">
      <c r="A32" s="10" t="s">
        <v>13</v>
      </c>
      <c r="B32" s="2"/>
      <c r="C32" s="9" t="s">
        <v>13</v>
      </c>
      <c r="D32" s="2"/>
      <c r="E32" s="2"/>
      <c r="F32" s="9" t="s">
        <v>13</v>
      </c>
      <c r="G32" s="2"/>
      <c r="H32" s="2"/>
      <c r="J32" s="14" t="s">
        <v>42</v>
      </c>
      <c r="K32" s="17">
        <v>11.5</v>
      </c>
      <c r="L32" s="13" t="s">
        <v>13</v>
      </c>
      <c r="M32" s="17">
        <f>Q32/K32</f>
        <v>6</v>
      </c>
      <c r="N32" s="15">
        <v>1</v>
      </c>
      <c r="O32" s="13" t="s">
        <v>37</v>
      </c>
      <c r="P32" s="15">
        <v>69</v>
      </c>
      <c r="Q32" s="15">
        <f>N32*P32</f>
        <v>69</v>
      </c>
    </row>
    <row r="33" spans="1:17" x14ac:dyDescent="0.25">
      <c r="A33" s="10" t="s">
        <v>43</v>
      </c>
      <c r="B33" s="2"/>
      <c r="C33" s="9" t="s">
        <v>13</v>
      </c>
      <c r="D33" s="2"/>
      <c r="E33" s="2"/>
      <c r="F33" s="9" t="s">
        <v>13</v>
      </c>
      <c r="G33" s="2"/>
      <c r="H33" s="2"/>
      <c r="J33" s="14" t="s">
        <v>13</v>
      </c>
      <c r="K33" s="15"/>
      <c r="L33" s="13" t="s">
        <v>13</v>
      </c>
      <c r="M33" s="15"/>
      <c r="N33" s="15"/>
      <c r="O33" s="13" t="s">
        <v>13</v>
      </c>
      <c r="P33" s="15"/>
      <c r="Q33" s="15"/>
    </row>
    <row r="34" spans="1:17" x14ac:dyDescent="0.25">
      <c r="A34" s="10" t="s">
        <v>13</v>
      </c>
      <c r="B34" s="2"/>
      <c r="C34" s="9" t="s">
        <v>13</v>
      </c>
      <c r="D34" s="2"/>
      <c r="E34" s="2"/>
      <c r="F34" s="9" t="s">
        <v>13</v>
      </c>
      <c r="G34" s="2"/>
      <c r="H34" s="2"/>
      <c r="J34" s="14" t="s">
        <v>43</v>
      </c>
      <c r="K34" s="15"/>
      <c r="L34" s="13" t="s">
        <v>13</v>
      </c>
      <c r="M34" s="15"/>
      <c r="N34" s="15"/>
      <c r="O34" s="13" t="s">
        <v>13</v>
      </c>
      <c r="P34" s="15"/>
      <c r="Q34" s="15"/>
    </row>
    <row r="35" spans="1:17" x14ac:dyDescent="0.25">
      <c r="A35" s="7" t="s">
        <v>44</v>
      </c>
      <c r="B35" s="8"/>
      <c r="C35" s="9" t="s">
        <v>13</v>
      </c>
      <c r="D35" s="8"/>
      <c r="E35" s="8"/>
      <c r="F35" s="9" t="s">
        <v>13</v>
      </c>
      <c r="G35" s="8"/>
      <c r="H35" s="8">
        <f>SUM(H24:H34)</f>
        <v>38804.542349999996</v>
      </c>
      <c r="J35" s="14" t="s">
        <v>13</v>
      </c>
      <c r="K35" s="15"/>
      <c r="L35" s="13" t="s">
        <v>13</v>
      </c>
      <c r="M35" s="15"/>
      <c r="N35" s="15"/>
      <c r="O35" s="13" t="s">
        <v>13</v>
      </c>
      <c r="P35" s="15"/>
      <c r="Q35" s="15"/>
    </row>
    <row r="36" spans="1:17" x14ac:dyDescent="0.25">
      <c r="A36" s="10" t="s">
        <v>13</v>
      </c>
      <c r="B36" s="2"/>
      <c r="C36" s="9" t="s">
        <v>13</v>
      </c>
      <c r="D36" s="2"/>
      <c r="E36" s="2"/>
      <c r="F36" s="9" t="s">
        <v>13</v>
      </c>
      <c r="G36" s="2"/>
      <c r="H36" s="2"/>
      <c r="J36" s="12" t="s">
        <v>44</v>
      </c>
      <c r="K36" s="8"/>
      <c r="L36" s="13" t="s">
        <v>13</v>
      </c>
      <c r="M36" s="8"/>
      <c r="N36" s="8"/>
      <c r="O36" s="13" t="s">
        <v>13</v>
      </c>
      <c r="P36" s="8"/>
      <c r="Q36" s="8">
        <f>SUM(Q24:Q35)</f>
        <v>37156.955149999994</v>
      </c>
    </row>
    <row r="37" spans="1:17" x14ac:dyDescent="0.25">
      <c r="A37" s="7" t="s">
        <v>45</v>
      </c>
      <c r="B37" s="8"/>
      <c r="C37" s="9" t="s">
        <v>13</v>
      </c>
      <c r="D37" s="8"/>
      <c r="E37" s="8"/>
      <c r="F37" s="9" t="s">
        <v>13</v>
      </c>
      <c r="G37" s="8"/>
      <c r="H37" s="8"/>
      <c r="J37" s="14" t="s">
        <v>13</v>
      </c>
      <c r="K37" s="15"/>
      <c r="L37" s="13" t="s">
        <v>13</v>
      </c>
      <c r="M37" s="15"/>
      <c r="N37" s="15"/>
      <c r="O37" s="13" t="s">
        <v>13</v>
      </c>
      <c r="P37" s="15"/>
      <c r="Q37" s="15"/>
    </row>
    <row r="38" spans="1:17" x14ac:dyDescent="0.25">
      <c r="A38" s="10" t="s">
        <v>46</v>
      </c>
      <c r="B38" s="2"/>
      <c r="C38" s="9" t="s">
        <v>24</v>
      </c>
      <c r="D38" s="2"/>
      <c r="E38" s="2">
        <v>-515</v>
      </c>
      <c r="F38" s="9" t="s">
        <v>25</v>
      </c>
      <c r="G38" s="4">
        <v>4.1124999999999998</v>
      </c>
      <c r="H38" s="2">
        <f t="shared" ref="H38:H43" si="3">E38*G38</f>
        <v>-2117.9375</v>
      </c>
      <c r="J38" s="12" t="s">
        <v>45</v>
      </c>
      <c r="K38" s="8"/>
      <c r="L38" s="13" t="s">
        <v>13</v>
      </c>
      <c r="M38" s="8"/>
      <c r="N38" s="8"/>
      <c r="O38" s="13" t="s">
        <v>13</v>
      </c>
      <c r="P38" s="8"/>
      <c r="Q38" s="8"/>
    </row>
    <row r="39" spans="1:17" x14ac:dyDescent="0.25">
      <c r="A39" s="10" t="s">
        <v>47</v>
      </c>
      <c r="B39" s="2"/>
      <c r="C39" s="9" t="s">
        <v>24</v>
      </c>
      <c r="D39" s="2"/>
      <c r="E39" s="2">
        <v>-1335</v>
      </c>
      <c r="F39" s="9" t="s">
        <v>25</v>
      </c>
      <c r="G39" s="4">
        <v>2.4375</v>
      </c>
      <c r="H39" s="2">
        <f t="shared" si="3"/>
        <v>-3254.0625</v>
      </c>
      <c r="J39" s="14" t="s">
        <v>46</v>
      </c>
      <c r="K39" s="15"/>
      <c r="L39" s="13" t="s">
        <v>24</v>
      </c>
      <c r="M39" s="15"/>
      <c r="N39" s="15">
        <v>-545</v>
      </c>
      <c r="O39" s="13" t="s">
        <v>25</v>
      </c>
      <c r="P39" s="16">
        <v>4.9000000000000004</v>
      </c>
      <c r="Q39" s="15">
        <f t="shared" ref="Q39:Q44" si="4">N39*P39</f>
        <v>-2670.5</v>
      </c>
    </row>
    <row r="40" spans="1:17" x14ac:dyDescent="0.25">
      <c r="A40" s="10" t="s">
        <v>48</v>
      </c>
      <c r="B40" s="2"/>
      <c r="C40" s="9" t="s">
        <v>24</v>
      </c>
      <c r="D40" s="2"/>
      <c r="E40" s="2">
        <v>-515</v>
      </c>
      <c r="F40" s="9" t="s">
        <v>25</v>
      </c>
      <c r="G40" s="4">
        <v>2.1949999999999998</v>
      </c>
      <c r="H40" s="2">
        <f t="shared" si="3"/>
        <v>-1130.425</v>
      </c>
      <c r="J40" s="14" t="s">
        <v>47</v>
      </c>
      <c r="K40" s="15"/>
      <c r="L40" s="13" t="s">
        <v>24</v>
      </c>
      <c r="M40" s="15"/>
      <c r="N40" s="15">
        <v>-1245</v>
      </c>
      <c r="O40" s="13" t="s">
        <v>25</v>
      </c>
      <c r="P40" s="16">
        <v>3.3</v>
      </c>
      <c r="Q40" s="15">
        <f t="shared" si="4"/>
        <v>-4108.5</v>
      </c>
    </row>
    <row r="41" spans="1:17" x14ac:dyDescent="0.25">
      <c r="A41" s="10" t="s">
        <v>49</v>
      </c>
      <c r="B41" s="2"/>
      <c r="C41" s="9" t="s">
        <v>24</v>
      </c>
      <c r="D41" s="2"/>
      <c r="E41" s="2">
        <v>-280</v>
      </c>
      <c r="F41" s="9" t="s">
        <v>25</v>
      </c>
      <c r="G41" s="4">
        <v>5.0999999999999996</v>
      </c>
      <c r="H41" s="2">
        <f t="shared" si="3"/>
        <v>-1428</v>
      </c>
      <c r="J41" s="14" t="s">
        <v>48</v>
      </c>
      <c r="K41" s="15"/>
      <c r="L41" s="13" t="s">
        <v>24</v>
      </c>
      <c r="M41" s="15"/>
      <c r="N41" s="15">
        <v>-460</v>
      </c>
      <c r="O41" s="13" t="s">
        <v>25</v>
      </c>
      <c r="P41" s="16">
        <v>2.6</v>
      </c>
      <c r="Q41" s="15">
        <f t="shared" si="4"/>
        <v>-1196</v>
      </c>
    </row>
    <row r="42" spans="1:17" x14ac:dyDescent="0.25">
      <c r="A42" s="10" t="s">
        <v>50</v>
      </c>
      <c r="B42" s="2"/>
      <c r="C42" s="9" t="s">
        <v>24</v>
      </c>
      <c r="D42" s="2"/>
      <c r="E42" s="2">
        <v>-42</v>
      </c>
      <c r="F42" s="9" t="s">
        <v>25</v>
      </c>
      <c r="G42" s="4">
        <v>6.2874999999999996</v>
      </c>
      <c r="H42" s="2">
        <f t="shared" si="3"/>
        <v>-264.07499999999999</v>
      </c>
      <c r="J42" s="14" t="s">
        <v>49</v>
      </c>
      <c r="K42" s="15"/>
      <c r="L42" s="13" t="s">
        <v>24</v>
      </c>
      <c r="M42" s="15"/>
      <c r="N42" s="15">
        <v>-190</v>
      </c>
      <c r="O42" s="13" t="s">
        <v>25</v>
      </c>
      <c r="P42" s="16">
        <v>4.9000000000000004</v>
      </c>
      <c r="Q42" s="15">
        <f t="shared" si="4"/>
        <v>-931.00000000000011</v>
      </c>
    </row>
    <row r="43" spans="1:17" x14ac:dyDescent="0.25">
      <c r="A43" s="10" t="s">
        <v>51</v>
      </c>
      <c r="B43" s="2"/>
      <c r="C43" s="9" t="s">
        <v>24</v>
      </c>
      <c r="D43" s="2"/>
      <c r="E43" s="2">
        <v>-305</v>
      </c>
      <c r="F43" s="9" t="s">
        <v>25</v>
      </c>
      <c r="G43" s="4">
        <v>3.5449999999999999</v>
      </c>
      <c r="H43" s="2">
        <f t="shared" si="3"/>
        <v>-1081.2249999999999</v>
      </c>
      <c r="J43" s="14" t="s">
        <v>50</v>
      </c>
      <c r="K43" s="15"/>
      <c r="L43" s="13" t="s">
        <v>24</v>
      </c>
      <c r="M43" s="15"/>
      <c r="N43" s="15">
        <v>-42</v>
      </c>
      <c r="O43" s="13" t="s">
        <v>25</v>
      </c>
      <c r="P43" s="16">
        <v>6.3250000000000002</v>
      </c>
      <c r="Q43" s="15">
        <f t="shared" si="4"/>
        <v>-265.65000000000003</v>
      </c>
    </row>
    <row r="44" spans="1:17" x14ac:dyDescent="0.25">
      <c r="A44" s="10" t="s">
        <v>52</v>
      </c>
      <c r="B44" s="2"/>
      <c r="C44" s="9" t="s">
        <v>24</v>
      </c>
      <c r="D44" s="2"/>
      <c r="E44" s="2"/>
      <c r="F44" s="9" t="s">
        <v>25</v>
      </c>
      <c r="G44" s="2"/>
      <c r="H44" s="2">
        <v>-440</v>
      </c>
      <c r="J44" s="14" t="s">
        <v>51</v>
      </c>
      <c r="K44" s="15"/>
      <c r="L44" s="13" t="s">
        <v>24</v>
      </c>
      <c r="M44" s="15"/>
      <c r="N44" s="15">
        <v>-305</v>
      </c>
      <c r="O44" s="13" t="s">
        <v>25</v>
      </c>
      <c r="P44" s="16">
        <v>3.4075000000000002</v>
      </c>
      <c r="Q44" s="15">
        <f t="shared" si="4"/>
        <v>-1039.2875000000001</v>
      </c>
    </row>
    <row r="45" spans="1:17" x14ac:dyDescent="0.25">
      <c r="A45" s="10" t="s">
        <v>53</v>
      </c>
      <c r="B45" s="2"/>
      <c r="C45" s="9" t="s">
        <v>24</v>
      </c>
      <c r="D45" s="2"/>
      <c r="E45" s="2"/>
      <c r="F45" s="9" t="s">
        <v>25</v>
      </c>
      <c r="G45" s="2"/>
      <c r="H45" s="2">
        <v>-110</v>
      </c>
      <c r="J45" s="14" t="s">
        <v>52</v>
      </c>
      <c r="K45" s="15"/>
      <c r="L45" s="13" t="s">
        <v>24</v>
      </c>
      <c r="M45" s="15"/>
      <c r="N45" s="15"/>
      <c r="O45" s="13" t="s">
        <v>25</v>
      </c>
      <c r="P45" s="15"/>
      <c r="Q45" s="15">
        <v>-480</v>
      </c>
    </row>
    <row r="46" spans="1:17" x14ac:dyDescent="0.25">
      <c r="A46" s="10" t="s">
        <v>54</v>
      </c>
      <c r="B46" s="2">
        <v>-2105</v>
      </c>
      <c r="C46" s="9" t="s">
        <v>32</v>
      </c>
      <c r="D46" s="4">
        <f>H46/B46</f>
        <v>0.76</v>
      </c>
      <c r="E46" s="2">
        <v>-2105</v>
      </c>
      <c r="F46" s="9" t="s">
        <v>55</v>
      </c>
      <c r="G46" s="4">
        <v>0.76</v>
      </c>
      <c r="H46" s="2">
        <f>E46*G46</f>
        <v>-1599.8</v>
      </c>
      <c r="J46" s="14" t="s">
        <v>53</v>
      </c>
      <c r="K46" s="15"/>
      <c r="L46" s="13" t="s">
        <v>24</v>
      </c>
      <c r="M46" s="15"/>
      <c r="N46" s="15"/>
      <c r="O46" s="13" t="s">
        <v>25</v>
      </c>
      <c r="P46" s="15"/>
      <c r="Q46" s="15">
        <v>-120</v>
      </c>
    </row>
    <row r="47" spans="1:17" x14ac:dyDescent="0.25">
      <c r="A47" s="10" t="s">
        <v>56</v>
      </c>
      <c r="B47" s="2">
        <v>-2710</v>
      </c>
      <c r="C47" s="9" t="s">
        <v>32</v>
      </c>
      <c r="D47" s="4">
        <f>H47/B47</f>
        <v>1.4</v>
      </c>
      <c r="E47" s="2">
        <v>-2710</v>
      </c>
      <c r="F47" s="9" t="s">
        <v>55</v>
      </c>
      <c r="G47" s="4">
        <v>1.4</v>
      </c>
      <c r="H47" s="2">
        <f>E47*G47</f>
        <v>-3793.9999999999995</v>
      </c>
      <c r="J47" s="14" t="s">
        <v>54</v>
      </c>
      <c r="K47" s="15">
        <v>-2110</v>
      </c>
      <c r="L47" s="13" t="s">
        <v>32</v>
      </c>
      <c r="M47" s="16">
        <f>Q47/K47</f>
        <v>0.81</v>
      </c>
      <c r="N47" s="15">
        <v>-2110</v>
      </c>
      <c r="O47" s="13" t="s">
        <v>55</v>
      </c>
      <c r="P47" s="16">
        <v>0.81</v>
      </c>
      <c r="Q47" s="15">
        <f>N47*P47</f>
        <v>-1709.1000000000001</v>
      </c>
    </row>
    <row r="48" spans="1:17" x14ac:dyDescent="0.25">
      <c r="A48" s="10" t="s">
        <v>57</v>
      </c>
      <c r="B48" s="2">
        <v>-739</v>
      </c>
      <c r="C48" s="9" t="s">
        <v>32</v>
      </c>
      <c r="D48" s="4">
        <f>H48/B48</f>
        <v>1.31</v>
      </c>
      <c r="E48" s="2">
        <v>-739</v>
      </c>
      <c r="F48" s="9" t="s">
        <v>55</v>
      </c>
      <c r="G48" s="4">
        <v>1.31</v>
      </c>
      <c r="H48" s="2">
        <f>E48*G48</f>
        <v>-968.09</v>
      </c>
      <c r="J48" s="14" t="s">
        <v>56</v>
      </c>
      <c r="K48" s="15">
        <v>-2890</v>
      </c>
      <c r="L48" s="13" t="s">
        <v>32</v>
      </c>
      <c r="M48" s="16">
        <f>Q48/K48</f>
        <v>1.43</v>
      </c>
      <c r="N48" s="15">
        <v>-2890</v>
      </c>
      <c r="O48" s="13" t="s">
        <v>55</v>
      </c>
      <c r="P48" s="16">
        <v>1.43</v>
      </c>
      <c r="Q48" s="15">
        <f>N48*P48</f>
        <v>-4132.7</v>
      </c>
    </row>
    <row r="49" spans="1:17" x14ac:dyDescent="0.25">
      <c r="A49" s="10" t="s">
        <v>58</v>
      </c>
      <c r="B49" s="2"/>
      <c r="C49" s="9" t="s">
        <v>32</v>
      </c>
      <c r="D49" s="2"/>
      <c r="E49" s="2">
        <v>-150</v>
      </c>
      <c r="F49" s="9" t="s">
        <v>25</v>
      </c>
      <c r="G49" s="4">
        <v>0.85</v>
      </c>
      <c r="H49" s="2">
        <f>E49*G49</f>
        <v>-127.5</v>
      </c>
      <c r="J49" s="14" t="s">
        <v>57</v>
      </c>
      <c r="K49" s="15">
        <v>-700</v>
      </c>
      <c r="L49" s="13" t="s">
        <v>32</v>
      </c>
      <c r="M49" s="16">
        <f>Q49/K49</f>
        <v>1.43</v>
      </c>
      <c r="N49" s="15">
        <v>-700</v>
      </c>
      <c r="O49" s="13" t="s">
        <v>55</v>
      </c>
      <c r="P49" s="16">
        <v>1.43</v>
      </c>
      <c r="Q49" s="15">
        <f>N49*P49</f>
        <v>-1001</v>
      </c>
    </row>
    <row r="50" spans="1:17" x14ac:dyDescent="0.25">
      <c r="A50" s="7" t="s">
        <v>59</v>
      </c>
      <c r="B50" s="8"/>
      <c r="C50" s="9" t="s">
        <v>13</v>
      </c>
      <c r="D50" s="8"/>
      <c r="E50" s="8"/>
      <c r="F50" s="9" t="s">
        <v>13</v>
      </c>
      <c r="G50" s="8"/>
      <c r="H50" s="8">
        <f>SUM(H38:H49)</f>
        <v>-16315.115</v>
      </c>
      <c r="J50" s="14" t="s">
        <v>58</v>
      </c>
      <c r="K50" s="15"/>
      <c r="L50" s="13" t="s">
        <v>32</v>
      </c>
      <c r="M50" s="15"/>
      <c r="N50" s="15">
        <v>-150</v>
      </c>
      <c r="O50" s="13" t="s">
        <v>25</v>
      </c>
      <c r="P50" s="16">
        <v>0.85</v>
      </c>
      <c r="Q50" s="15">
        <f>N50*P50</f>
        <v>-127.5</v>
      </c>
    </row>
    <row r="51" spans="1:17" x14ac:dyDescent="0.25">
      <c r="A51" s="10" t="s">
        <v>13</v>
      </c>
      <c r="B51" s="2"/>
      <c r="C51" s="9" t="s">
        <v>13</v>
      </c>
      <c r="D51" s="2"/>
      <c r="E51" s="2"/>
      <c r="F51" s="9" t="s">
        <v>13</v>
      </c>
      <c r="G51" s="2"/>
      <c r="H51" s="2"/>
      <c r="J51" s="12" t="s">
        <v>59</v>
      </c>
      <c r="K51" s="8"/>
      <c r="L51" s="13" t="s">
        <v>13</v>
      </c>
      <c r="M51" s="8"/>
      <c r="N51" s="8"/>
      <c r="O51" s="13" t="s">
        <v>13</v>
      </c>
      <c r="P51" s="8"/>
      <c r="Q51" s="8">
        <f>SUM(Q39:Q50)</f>
        <v>-17781.237499999999</v>
      </c>
    </row>
    <row r="52" spans="1:17" x14ac:dyDescent="0.25">
      <c r="A52" s="10" t="s">
        <v>60</v>
      </c>
      <c r="B52" s="2"/>
      <c r="C52" s="9" t="s">
        <v>13</v>
      </c>
      <c r="D52" s="2"/>
      <c r="E52" s="2"/>
      <c r="F52" s="9" t="s">
        <v>32</v>
      </c>
      <c r="G52" s="2"/>
      <c r="H52" s="2">
        <v>-95</v>
      </c>
      <c r="J52" s="14" t="s">
        <v>13</v>
      </c>
      <c r="K52" s="15"/>
      <c r="L52" s="13" t="s">
        <v>13</v>
      </c>
      <c r="M52" s="15"/>
      <c r="N52" s="15"/>
      <c r="O52" s="13" t="s">
        <v>13</v>
      </c>
      <c r="P52" s="15"/>
      <c r="Q52" s="15"/>
    </row>
    <row r="53" spans="1:17" x14ac:dyDescent="0.25">
      <c r="A53" s="10" t="s">
        <v>61</v>
      </c>
      <c r="B53" s="2"/>
      <c r="C53" s="9" t="s">
        <v>13</v>
      </c>
      <c r="D53" s="2"/>
      <c r="E53" s="2"/>
      <c r="F53" s="9" t="s">
        <v>32</v>
      </c>
      <c r="G53" s="2"/>
      <c r="H53" s="2">
        <v>-665</v>
      </c>
      <c r="J53" s="14" t="s">
        <v>60</v>
      </c>
      <c r="K53" s="15"/>
      <c r="L53" s="13" t="s">
        <v>13</v>
      </c>
      <c r="M53" s="15"/>
      <c r="N53" s="15"/>
      <c r="O53" s="13" t="s">
        <v>32</v>
      </c>
      <c r="P53" s="15"/>
      <c r="Q53" s="15">
        <v>-80</v>
      </c>
    </row>
    <row r="54" spans="1:17" x14ac:dyDescent="0.25">
      <c r="A54" s="10" t="s">
        <v>62</v>
      </c>
      <c r="B54" s="2"/>
      <c r="C54" s="9" t="s">
        <v>13</v>
      </c>
      <c r="D54" s="2"/>
      <c r="E54" s="2"/>
      <c r="F54" s="9" t="s">
        <v>32</v>
      </c>
      <c r="G54" s="2"/>
      <c r="H54" s="2">
        <v>-510</v>
      </c>
      <c r="J54" s="14" t="s">
        <v>61</v>
      </c>
      <c r="K54" s="15"/>
      <c r="L54" s="13" t="s">
        <v>13</v>
      </c>
      <c r="M54" s="15"/>
      <c r="N54" s="15"/>
      <c r="O54" s="13" t="s">
        <v>32</v>
      </c>
      <c r="P54" s="15"/>
      <c r="Q54" s="15">
        <v>-600</v>
      </c>
    </row>
    <row r="55" spans="1:17" x14ac:dyDescent="0.25">
      <c r="A55" s="10" t="s">
        <v>63</v>
      </c>
      <c r="B55" s="2"/>
      <c r="C55" s="9" t="s">
        <v>13</v>
      </c>
      <c r="D55" s="2"/>
      <c r="E55" s="2"/>
      <c r="F55" s="9" t="s">
        <v>32</v>
      </c>
      <c r="G55" s="2"/>
      <c r="H55" s="2">
        <v>-190</v>
      </c>
      <c r="J55" s="14" t="s">
        <v>86</v>
      </c>
      <c r="K55" s="15"/>
      <c r="L55" s="13" t="s">
        <v>13</v>
      </c>
      <c r="M55" s="15"/>
      <c r="N55" s="15"/>
      <c r="O55" s="13" t="s">
        <v>32</v>
      </c>
      <c r="P55" s="15"/>
      <c r="Q55" s="15">
        <v>-100</v>
      </c>
    </row>
    <row r="56" spans="1:17" x14ac:dyDescent="0.25">
      <c r="A56" s="10" t="s">
        <v>64</v>
      </c>
      <c r="B56" s="2"/>
      <c r="C56" s="9" t="s">
        <v>13</v>
      </c>
      <c r="D56" s="2"/>
      <c r="E56" s="2"/>
      <c r="F56" s="9" t="s">
        <v>32</v>
      </c>
      <c r="G56" s="2"/>
      <c r="H56" s="2">
        <v>-300</v>
      </c>
      <c r="J56" s="14" t="s">
        <v>62</v>
      </c>
      <c r="K56" s="15"/>
      <c r="L56" s="13" t="s">
        <v>13</v>
      </c>
      <c r="M56" s="15"/>
      <c r="N56" s="15"/>
      <c r="O56" s="13" t="s">
        <v>32</v>
      </c>
      <c r="P56" s="15"/>
      <c r="Q56" s="15">
        <v>-520</v>
      </c>
    </row>
    <row r="57" spans="1:17" x14ac:dyDescent="0.25">
      <c r="A57" s="10" t="s">
        <v>65</v>
      </c>
      <c r="B57" s="2"/>
      <c r="C57" s="9" t="s">
        <v>13</v>
      </c>
      <c r="D57" s="2"/>
      <c r="E57" s="2"/>
      <c r="F57" s="9" t="s">
        <v>32</v>
      </c>
      <c r="G57" s="2"/>
      <c r="H57" s="2">
        <v>-155</v>
      </c>
      <c r="J57" s="14" t="s">
        <v>63</v>
      </c>
      <c r="K57" s="15"/>
      <c r="L57" s="13" t="s">
        <v>13</v>
      </c>
      <c r="M57" s="15"/>
      <c r="N57" s="15"/>
      <c r="O57" s="13" t="s">
        <v>32</v>
      </c>
      <c r="P57" s="15"/>
      <c r="Q57" s="15">
        <v>-165</v>
      </c>
    </row>
    <row r="58" spans="1:17" x14ac:dyDescent="0.25">
      <c r="A58" s="10" t="s">
        <v>66</v>
      </c>
      <c r="B58" s="2"/>
      <c r="C58" s="9" t="s">
        <v>13</v>
      </c>
      <c r="D58" s="2"/>
      <c r="E58" s="2"/>
      <c r="F58" s="9" t="s">
        <v>25</v>
      </c>
      <c r="G58" s="2"/>
      <c r="H58" s="2">
        <v>-285</v>
      </c>
      <c r="J58" s="14" t="s">
        <v>64</v>
      </c>
      <c r="K58" s="15"/>
      <c r="L58" s="13" t="s">
        <v>13</v>
      </c>
      <c r="M58" s="15"/>
      <c r="N58" s="15"/>
      <c r="O58" s="13" t="s">
        <v>32</v>
      </c>
      <c r="P58" s="15"/>
      <c r="Q58" s="15">
        <v>-295</v>
      </c>
    </row>
    <row r="59" spans="1:17" x14ac:dyDescent="0.25">
      <c r="A59" s="10" t="s">
        <v>67</v>
      </c>
      <c r="B59" s="2"/>
      <c r="C59" s="9" t="s">
        <v>13</v>
      </c>
      <c r="D59" s="2"/>
      <c r="E59" s="2"/>
      <c r="F59" s="9" t="s">
        <v>32</v>
      </c>
      <c r="G59" s="2"/>
      <c r="H59" s="2">
        <v>-355</v>
      </c>
      <c r="J59" s="14" t="s">
        <v>65</v>
      </c>
      <c r="K59" s="15"/>
      <c r="L59" s="13" t="s">
        <v>13</v>
      </c>
      <c r="M59" s="15"/>
      <c r="N59" s="15"/>
      <c r="O59" s="13" t="s">
        <v>32</v>
      </c>
      <c r="P59" s="15"/>
      <c r="Q59" s="15">
        <v>-160</v>
      </c>
    </row>
    <row r="60" spans="1:17" x14ac:dyDescent="0.25">
      <c r="A60" s="7" t="s">
        <v>68</v>
      </c>
      <c r="B60" s="8"/>
      <c r="C60" s="9" t="s">
        <v>13</v>
      </c>
      <c r="D60" s="8"/>
      <c r="E60" s="8"/>
      <c r="F60" s="9" t="s">
        <v>13</v>
      </c>
      <c r="G60" s="8"/>
      <c r="H60" s="8">
        <f>SUM(H52:H59)</f>
        <v>-2555</v>
      </c>
      <c r="J60" s="14" t="s">
        <v>66</v>
      </c>
      <c r="K60" s="15"/>
      <c r="L60" s="13" t="s">
        <v>13</v>
      </c>
      <c r="M60" s="15"/>
      <c r="N60" s="15"/>
      <c r="O60" s="13" t="s">
        <v>25</v>
      </c>
      <c r="P60" s="15"/>
      <c r="Q60" s="15">
        <v>-300</v>
      </c>
    </row>
    <row r="61" spans="1:17" x14ac:dyDescent="0.25">
      <c r="A61" s="7" t="s">
        <v>69</v>
      </c>
      <c r="B61" s="8"/>
      <c r="C61" s="9" t="s">
        <v>13</v>
      </c>
      <c r="D61" s="8"/>
      <c r="E61" s="8"/>
      <c r="F61" s="9" t="s">
        <v>13</v>
      </c>
      <c r="G61" s="8"/>
      <c r="H61" s="8">
        <f>SUM(H50,H60)</f>
        <v>-18870.114999999998</v>
      </c>
      <c r="J61" s="14" t="s">
        <v>67</v>
      </c>
      <c r="K61" s="15"/>
      <c r="L61" s="13" t="s">
        <v>13</v>
      </c>
      <c r="M61" s="15"/>
      <c r="N61" s="15"/>
      <c r="O61" s="13" t="s">
        <v>32</v>
      </c>
      <c r="P61" s="15"/>
      <c r="Q61" s="15">
        <v>-365</v>
      </c>
    </row>
    <row r="62" spans="1:17" x14ac:dyDescent="0.25">
      <c r="A62" s="7" t="s">
        <v>70</v>
      </c>
      <c r="B62" s="8"/>
      <c r="C62" s="9" t="s">
        <v>13</v>
      </c>
      <c r="D62" s="8"/>
      <c r="E62" s="8"/>
      <c r="F62" s="9" t="s">
        <v>13</v>
      </c>
      <c r="G62" s="8"/>
      <c r="H62" s="8">
        <f>SUM(H35,H61)</f>
        <v>19934.427349999998</v>
      </c>
      <c r="J62" s="12" t="s">
        <v>68</v>
      </c>
      <c r="K62" s="8"/>
      <c r="L62" s="13" t="s">
        <v>13</v>
      </c>
      <c r="M62" s="8"/>
      <c r="N62" s="8"/>
      <c r="O62" s="13" t="s">
        <v>13</v>
      </c>
      <c r="P62" s="8"/>
      <c r="Q62" s="8">
        <f>SUM(Q53:Q61)</f>
        <v>-2585</v>
      </c>
    </row>
    <row r="63" spans="1:17" x14ac:dyDescent="0.25">
      <c r="J63" s="12" t="s">
        <v>69</v>
      </c>
      <c r="K63" s="8"/>
      <c r="L63" s="13" t="s">
        <v>13</v>
      </c>
      <c r="M63" s="8"/>
      <c r="N63" s="8"/>
      <c r="O63" s="13" t="s">
        <v>13</v>
      </c>
      <c r="P63" s="8"/>
      <c r="Q63" s="8">
        <f>SUM(Q51,Q62)</f>
        <v>-20366.237499999999</v>
      </c>
    </row>
    <row r="64" spans="1:17" x14ac:dyDescent="0.25">
      <c r="A64" s="1" t="s">
        <v>71</v>
      </c>
      <c r="J64" s="12" t="s">
        <v>70</v>
      </c>
      <c r="K64" s="8"/>
      <c r="L64" s="13" t="s">
        <v>13</v>
      </c>
      <c r="M64" s="8"/>
      <c r="N64" s="8"/>
      <c r="O64" s="13" t="s">
        <v>13</v>
      </c>
      <c r="P64" s="8"/>
      <c r="Q64" s="8">
        <f>SUM(Q36,Q63)</f>
        <v>16790.717649999995</v>
      </c>
    </row>
    <row r="65" spans="1:17" x14ac:dyDescent="0.25">
      <c r="A65" s="1" t="s">
        <v>72</v>
      </c>
    </row>
    <row r="66" spans="1:17" x14ac:dyDescent="0.25">
      <c r="A66" s="1" t="s">
        <v>73</v>
      </c>
      <c r="J66" s="11" t="s">
        <v>71</v>
      </c>
    </row>
    <row r="67" spans="1:17" x14ac:dyDescent="0.25">
      <c r="A67" s="1" t="s">
        <v>74</v>
      </c>
      <c r="J67" s="11" t="s">
        <v>72</v>
      </c>
    </row>
    <row r="68" spans="1:17" x14ac:dyDescent="0.25">
      <c r="J68" s="11" t="s">
        <v>73</v>
      </c>
    </row>
    <row r="69" spans="1:17" x14ac:dyDescent="0.25">
      <c r="A69" s="1" t="s">
        <v>75</v>
      </c>
      <c r="J69" s="11" t="s">
        <v>74</v>
      </c>
    </row>
    <row r="71" spans="1:17" x14ac:dyDescent="0.25">
      <c r="A71" t="s">
        <v>76</v>
      </c>
      <c r="J71" s="11" t="s">
        <v>75</v>
      </c>
    </row>
    <row r="72" spans="1:17" x14ac:dyDescent="0.25">
      <c r="A72" s="1" t="s">
        <v>1</v>
      </c>
      <c r="B72" s="1" t="s">
        <v>2</v>
      </c>
    </row>
    <row r="73" spans="1:17" x14ac:dyDescent="0.25">
      <c r="A73" s="1" t="s">
        <v>3</v>
      </c>
      <c r="B73" s="1" t="s">
        <v>4</v>
      </c>
      <c r="J73" t="s">
        <v>76</v>
      </c>
    </row>
    <row r="74" spans="1:17" x14ac:dyDescent="0.25">
      <c r="A74" s="1" t="s">
        <v>5</v>
      </c>
      <c r="B74" s="1" t="s">
        <v>6</v>
      </c>
      <c r="J74" s="11" t="s">
        <v>1</v>
      </c>
      <c r="K74" s="11" t="s">
        <v>2</v>
      </c>
    </row>
    <row r="75" spans="1:17" x14ac:dyDescent="0.25">
      <c r="A75" s="1" t="s">
        <v>7</v>
      </c>
      <c r="B75" s="1" t="s">
        <v>8</v>
      </c>
      <c r="J75" s="11" t="s">
        <v>3</v>
      </c>
      <c r="K75" s="11" t="s">
        <v>84</v>
      </c>
    </row>
    <row r="76" spans="1:17" x14ac:dyDescent="0.25">
      <c r="A76" s="1" t="s">
        <v>9</v>
      </c>
      <c r="B76" s="1" t="s">
        <v>10</v>
      </c>
      <c r="J76" s="11" t="s">
        <v>5</v>
      </c>
      <c r="K76" s="11" t="s">
        <v>6</v>
      </c>
    </row>
    <row r="77" spans="1:17" x14ac:dyDescent="0.25">
      <c r="J77" s="11" t="s">
        <v>7</v>
      </c>
      <c r="K77" s="11" t="s">
        <v>8</v>
      </c>
    </row>
    <row r="78" spans="1:17" x14ac:dyDescent="0.25">
      <c r="A78" s="5" t="s">
        <v>11</v>
      </c>
      <c r="B78" s="6" t="s">
        <v>12</v>
      </c>
      <c r="C78" s="6" t="s">
        <v>13</v>
      </c>
      <c r="D78" s="6" t="s">
        <v>14</v>
      </c>
      <c r="E78" s="6" t="s">
        <v>15</v>
      </c>
      <c r="F78" s="6" t="s">
        <v>13</v>
      </c>
      <c r="G78" s="6" t="s">
        <v>16</v>
      </c>
      <c r="H78" s="6" t="s">
        <v>17</v>
      </c>
      <c r="J78" s="11" t="s">
        <v>9</v>
      </c>
      <c r="K78" s="11" t="s">
        <v>10</v>
      </c>
    </row>
    <row r="79" spans="1:17" x14ac:dyDescent="0.25">
      <c r="A79" s="7" t="s">
        <v>18</v>
      </c>
      <c r="B79" s="8"/>
      <c r="C79" s="9" t="s">
        <v>13</v>
      </c>
      <c r="D79" s="8"/>
      <c r="E79" s="8"/>
      <c r="F79" s="9" t="s">
        <v>13</v>
      </c>
      <c r="G79" s="8"/>
      <c r="H79" s="8"/>
    </row>
    <row r="80" spans="1:17" x14ac:dyDescent="0.25">
      <c r="A80" s="10" t="s">
        <v>19</v>
      </c>
      <c r="B80" s="2"/>
      <c r="C80" s="9" t="s">
        <v>13</v>
      </c>
      <c r="D80" s="2"/>
      <c r="E80" s="2">
        <v>7810</v>
      </c>
      <c r="F80" s="9" t="s">
        <v>13</v>
      </c>
      <c r="G80" s="2"/>
      <c r="H80" s="2"/>
      <c r="J80" s="5" t="s">
        <v>11</v>
      </c>
      <c r="K80" s="6" t="s">
        <v>12</v>
      </c>
      <c r="L80" s="6" t="s">
        <v>13</v>
      </c>
      <c r="M80" s="6" t="s">
        <v>14</v>
      </c>
      <c r="N80" s="6" t="s">
        <v>15</v>
      </c>
      <c r="O80" s="6" t="s">
        <v>13</v>
      </c>
      <c r="P80" s="6" t="s">
        <v>16</v>
      </c>
      <c r="Q80" s="6" t="s">
        <v>17</v>
      </c>
    </row>
    <row r="81" spans="1:17" x14ac:dyDescent="0.25">
      <c r="A81" s="10" t="s">
        <v>20</v>
      </c>
      <c r="B81" s="2"/>
      <c r="C81" s="9" t="s">
        <v>13</v>
      </c>
      <c r="D81" s="2"/>
      <c r="E81" s="2">
        <v>7420</v>
      </c>
      <c r="F81" s="9" t="s">
        <v>13</v>
      </c>
      <c r="G81" s="2"/>
      <c r="H81" s="2"/>
      <c r="J81" s="12" t="s">
        <v>18</v>
      </c>
      <c r="K81" s="8"/>
      <c r="L81" s="13" t="s">
        <v>13</v>
      </c>
      <c r="M81" s="8"/>
      <c r="N81" s="8"/>
      <c r="O81" s="13" t="s">
        <v>13</v>
      </c>
      <c r="P81" s="8"/>
      <c r="Q81" s="8"/>
    </row>
    <row r="82" spans="1:17" x14ac:dyDescent="0.25">
      <c r="A82" s="10" t="s">
        <v>13</v>
      </c>
      <c r="B82" s="2"/>
      <c r="C82" s="9" t="s">
        <v>13</v>
      </c>
      <c r="D82" s="2"/>
      <c r="E82" s="2"/>
      <c r="F82" s="9" t="s">
        <v>13</v>
      </c>
      <c r="G82" s="2"/>
      <c r="H82" s="2"/>
      <c r="J82" s="14" t="s">
        <v>19</v>
      </c>
      <c r="K82" s="15"/>
      <c r="L82" s="13" t="s">
        <v>13</v>
      </c>
      <c r="M82" s="15"/>
      <c r="N82" s="15">
        <v>7810</v>
      </c>
      <c r="O82" s="13" t="s">
        <v>13</v>
      </c>
      <c r="P82" s="15"/>
      <c r="Q82" s="15"/>
    </row>
    <row r="83" spans="1:17" x14ac:dyDescent="0.25">
      <c r="A83" s="10" t="s">
        <v>21</v>
      </c>
      <c r="B83" s="2"/>
      <c r="C83" s="9" t="s">
        <v>13</v>
      </c>
      <c r="D83" s="2"/>
      <c r="E83" s="4">
        <v>4.2</v>
      </c>
      <c r="F83" s="9" t="s">
        <v>13</v>
      </c>
      <c r="G83" s="2"/>
      <c r="H83" s="2"/>
      <c r="J83" s="14" t="s">
        <v>20</v>
      </c>
      <c r="K83" s="15"/>
      <c r="L83" s="13" t="s">
        <v>13</v>
      </c>
      <c r="M83" s="15"/>
      <c r="N83" s="15">
        <v>7420</v>
      </c>
      <c r="O83" s="13" t="s">
        <v>13</v>
      </c>
      <c r="P83" s="15"/>
      <c r="Q83" s="15"/>
    </row>
    <row r="84" spans="1:17" x14ac:dyDescent="0.25">
      <c r="A84" s="10" t="s">
        <v>22</v>
      </c>
      <c r="B84" s="2"/>
      <c r="C84" s="9" t="s">
        <v>13</v>
      </c>
      <c r="D84" s="2"/>
      <c r="E84" s="4">
        <v>3.4</v>
      </c>
      <c r="F84" s="9" t="s">
        <v>13</v>
      </c>
      <c r="G84" s="2"/>
      <c r="H84" s="2"/>
      <c r="J84" s="14" t="s">
        <v>13</v>
      </c>
      <c r="K84" s="15"/>
      <c r="L84" s="13" t="s">
        <v>13</v>
      </c>
      <c r="M84" s="15"/>
      <c r="N84" s="15"/>
      <c r="O84" s="13" t="s">
        <v>13</v>
      </c>
      <c r="P84" s="15"/>
      <c r="Q84" s="15"/>
    </row>
    <row r="85" spans="1:17" x14ac:dyDescent="0.25">
      <c r="A85" s="10" t="s">
        <v>13</v>
      </c>
      <c r="B85" s="2"/>
      <c r="C85" s="9" t="s">
        <v>13</v>
      </c>
      <c r="D85" s="2"/>
      <c r="E85" s="2"/>
      <c r="F85" s="9" t="s">
        <v>13</v>
      </c>
      <c r="G85" s="2"/>
      <c r="H85" s="2"/>
      <c r="J85" s="14" t="s">
        <v>21</v>
      </c>
      <c r="K85" s="15"/>
      <c r="L85" s="13" t="s">
        <v>13</v>
      </c>
      <c r="M85" s="15"/>
      <c r="N85" s="16">
        <v>4.2</v>
      </c>
      <c r="O85" s="13" t="s">
        <v>13</v>
      </c>
      <c r="P85" s="15"/>
      <c r="Q85" s="15"/>
    </row>
    <row r="86" spans="1:17" x14ac:dyDescent="0.25">
      <c r="A86" s="10" t="s">
        <v>23</v>
      </c>
      <c r="B86" s="2"/>
      <c r="C86" s="9" t="s">
        <v>24</v>
      </c>
      <c r="D86" s="2"/>
      <c r="E86" s="2">
        <v>7420</v>
      </c>
      <c r="F86" s="9" t="s">
        <v>25</v>
      </c>
      <c r="G86" s="4">
        <v>4.0603600000000002</v>
      </c>
      <c r="H86" s="2">
        <f t="shared" ref="H86:H93" si="5">E86*G86</f>
        <v>30127.871200000001</v>
      </c>
      <c r="J86" s="14" t="s">
        <v>22</v>
      </c>
      <c r="K86" s="15"/>
      <c r="L86" s="13" t="s">
        <v>13</v>
      </c>
      <c r="M86" s="15"/>
      <c r="N86" s="16">
        <v>3.4</v>
      </c>
      <c r="O86" s="13" t="s">
        <v>13</v>
      </c>
      <c r="P86" s="15"/>
      <c r="Q86" s="15"/>
    </row>
    <row r="87" spans="1:17" x14ac:dyDescent="0.25">
      <c r="A87" s="10" t="s">
        <v>26</v>
      </c>
      <c r="B87" s="2"/>
      <c r="C87" s="9" t="s">
        <v>24</v>
      </c>
      <c r="D87" s="2"/>
      <c r="E87" s="2">
        <v>7420</v>
      </c>
      <c r="F87" s="9" t="s">
        <v>25</v>
      </c>
      <c r="G87" s="4">
        <v>0.12993250000000001</v>
      </c>
      <c r="H87" s="2">
        <f t="shared" si="5"/>
        <v>964.09915000000001</v>
      </c>
      <c r="J87" s="14" t="s">
        <v>13</v>
      </c>
      <c r="K87" s="15"/>
      <c r="L87" s="13" t="s">
        <v>13</v>
      </c>
      <c r="M87" s="15"/>
      <c r="N87" s="15"/>
      <c r="O87" s="13" t="s">
        <v>13</v>
      </c>
      <c r="P87" s="15"/>
      <c r="Q87" s="15"/>
    </row>
    <row r="88" spans="1:17" x14ac:dyDescent="0.25">
      <c r="A88" s="10" t="s">
        <v>31</v>
      </c>
      <c r="B88" s="2"/>
      <c r="C88" s="9" t="s">
        <v>13</v>
      </c>
      <c r="D88" s="2"/>
      <c r="E88" s="2">
        <v>7420</v>
      </c>
      <c r="F88" s="9" t="s">
        <v>32</v>
      </c>
      <c r="G88" s="4">
        <v>0.13700000000000001</v>
      </c>
      <c r="H88" s="2">
        <f t="shared" si="5"/>
        <v>1016.5400000000001</v>
      </c>
      <c r="J88" s="14" t="s">
        <v>23</v>
      </c>
      <c r="K88" s="15"/>
      <c r="L88" s="13" t="s">
        <v>24</v>
      </c>
      <c r="M88" s="15"/>
      <c r="N88" s="15">
        <v>7420</v>
      </c>
      <c r="O88" s="13" t="s">
        <v>25</v>
      </c>
      <c r="P88" s="16">
        <v>3.86774</v>
      </c>
      <c r="Q88" s="15">
        <f t="shared" ref="Q88:Q95" si="6">N88*P88</f>
        <v>28698.630799999999</v>
      </c>
    </row>
    <row r="89" spans="1:17" x14ac:dyDescent="0.25">
      <c r="A89" s="10" t="s">
        <v>27</v>
      </c>
      <c r="B89" s="2"/>
      <c r="C89" s="9" t="s">
        <v>13</v>
      </c>
      <c r="D89" s="2"/>
      <c r="E89" s="2">
        <v>7420</v>
      </c>
      <c r="F89" s="9" t="s">
        <v>25</v>
      </c>
      <c r="G89" s="4">
        <v>5.0000000000000001E-3</v>
      </c>
      <c r="H89" s="2">
        <f t="shared" si="5"/>
        <v>37.1</v>
      </c>
      <c r="J89" s="14" t="s">
        <v>26</v>
      </c>
      <c r="K89" s="15"/>
      <c r="L89" s="13" t="s">
        <v>24</v>
      </c>
      <c r="M89" s="15"/>
      <c r="N89" s="15">
        <v>7420</v>
      </c>
      <c r="O89" s="13" t="s">
        <v>25</v>
      </c>
      <c r="P89" s="16">
        <v>0.1237675</v>
      </c>
      <c r="Q89" s="15">
        <f t="shared" si="6"/>
        <v>918.35485000000006</v>
      </c>
    </row>
    <row r="90" spans="1:17" x14ac:dyDescent="0.25">
      <c r="A90" s="10" t="s">
        <v>28</v>
      </c>
      <c r="B90" s="2"/>
      <c r="C90" s="9" t="s">
        <v>13</v>
      </c>
      <c r="D90" s="2"/>
      <c r="E90" s="2">
        <v>7420</v>
      </c>
      <c r="F90" s="9" t="s">
        <v>25</v>
      </c>
      <c r="G90" s="4">
        <v>7.0499999999999993E-2</v>
      </c>
      <c r="H90" s="2">
        <f t="shared" si="5"/>
        <v>523.1099999999999</v>
      </c>
      <c r="J90" s="14" t="s">
        <v>31</v>
      </c>
      <c r="K90" s="15"/>
      <c r="L90" s="13" t="s">
        <v>13</v>
      </c>
      <c r="M90" s="15"/>
      <c r="N90" s="15">
        <v>7420</v>
      </c>
      <c r="O90" s="13" t="s">
        <v>32</v>
      </c>
      <c r="P90" s="16">
        <v>0.13700000000000001</v>
      </c>
      <c r="Q90" s="15">
        <f t="shared" si="6"/>
        <v>1016.5400000000001</v>
      </c>
    </row>
    <row r="91" spans="1:17" x14ac:dyDescent="0.25">
      <c r="A91" s="10" t="s">
        <v>29</v>
      </c>
      <c r="B91" s="2"/>
      <c r="C91" s="9" t="s">
        <v>13</v>
      </c>
      <c r="D91" s="2"/>
      <c r="E91" s="2">
        <v>7420</v>
      </c>
      <c r="F91" s="9" t="s">
        <v>25</v>
      </c>
      <c r="G91" s="4">
        <v>7.46E-2</v>
      </c>
      <c r="H91" s="2">
        <f t="shared" si="5"/>
        <v>553.53200000000004</v>
      </c>
      <c r="J91" s="14" t="s">
        <v>27</v>
      </c>
      <c r="K91" s="15"/>
      <c r="L91" s="13" t="s">
        <v>13</v>
      </c>
      <c r="M91" s="15"/>
      <c r="N91" s="15">
        <v>7420</v>
      </c>
      <c r="O91" s="13" t="s">
        <v>25</v>
      </c>
      <c r="P91" s="16">
        <v>5.0000000000000001E-3</v>
      </c>
      <c r="Q91" s="15">
        <f t="shared" si="6"/>
        <v>37.1</v>
      </c>
    </row>
    <row r="92" spans="1:17" x14ac:dyDescent="0.25">
      <c r="A92" s="10" t="s">
        <v>30</v>
      </c>
      <c r="B92" s="2"/>
      <c r="C92" s="9" t="s">
        <v>13</v>
      </c>
      <c r="D92" s="2"/>
      <c r="E92" s="2">
        <v>-7420</v>
      </c>
      <c r="F92" s="9" t="s">
        <v>25</v>
      </c>
      <c r="G92" s="4">
        <v>0.01</v>
      </c>
      <c r="H92" s="2">
        <f t="shared" si="5"/>
        <v>-74.2</v>
      </c>
      <c r="J92" s="14" t="s">
        <v>28</v>
      </c>
      <c r="K92" s="15"/>
      <c r="L92" s="13" t="s">
        <v>13</v>
      </c>
      <c r="M92" s="15"/>
      <c r="N92" s="15">
        <v>7420</v>
      </c>
      <c r="O92" s="13" t="s">
        <v>25</v>
      </c>
      <c r="P92" s="16">
        <v>7.0499999999999993E-2</v>
      </c>
      <c r="Q92" s="15">
        <f t="shared" si="6"/>
        <v>523.1099999999999</v>
      </c>
    </row>
    <row r="93" spans="1:17" x14ac:dyDescent="0.25">
      <c r="A93" s="10" t="s">
        <v>51</v>
      </c>
      <c r="B93" s="2"/>
      <c r="C93" s="9" t="s">
        <v>24</v>
      </c>
      <c r="D93" s="2"/>
      <c r="E93" s="4">
        <v>305</v>
      </c>
      <c r="F93" s="9" t="s">
        <v>25</v>
      </c>
      <c r="G93" s="4">
        <v>3.5449999999999999</v>
      </c>
      <c r="H93" s="2">
        <f t="shared" si="5"/>
        <v>1081.2249999999999</v>
      </c>
      <c r="J93" s="14" t="s">
        <v>29</v>
      </c>
      <c r="K93" s="15"/>
      <c r="L93" s="13" t="s">
        <v>13</v>
      </c>
      <c r="M93" s="15"/>
      <c r="N93" s="15">
        <v>7420</v>
      </c>
      <c r="O93" s="13" t="s">
        <v>25</v>
      </c>
      <c r="P93" s="16">
        <v>7.46E-2</v>
      </c>
      <c r="Q93" s="15">
        <f t="shared" si="6"/>
        <v>553.53200000000004</v>
      </c>
    </row>
    <row r="94" spans="1:17" x14ac:dyDescent="0.25">
      <c r="A94" s="7" t="s">
        <v>34</v>
      </c>
      <c r="B94" s="8"/>
      <c r="C94" s="9" t="s">
        <v>13</v>
      </c>
      <c r="D94" s="8"/>
      <c r="E94" s="8"/>
      <c r="F94" s="9" t="s">
        <v>13</v>
      </c>
      <c r="G94" s="8"/>
      <c r="H94" s="8">
        <f>SUM(H86:H93)</f>
        <v>34229.277350000004</v>
      </c>
      <c r="J94" s="14" t="s">
        <v>30</v>
      </c>
      <c r="K94" s="15"/>
      <c r="L94" s="13" t="s">
        <v>13</v>
      </c>
      <c r="M94" s="15"/>
      <c r="N94" s="15">
        <v>-7420</v>
      </c>
      <c r="O94" s="13" t="s">
        <v>25</v>
      </c>
      <c r="P94" s="16">
        <v>0.01</v>
      </c>
      <c r="Q94" s="15">
        <f t="shared" si="6"/>
        <v>-74.2</v>
      </c>
    </row>
    <row r="95" spans="1:17" x14ac:dyDescent="0.25">
      <c r="A95" s="7" t="s">
        <v>35</v>
      </c>
      <c r="B95" s="8"/>
      <c r="C95" s="9" t="s">
        <v>13</v>
      </c>
      <c r="D95" s="8"/>
      <c r="E95" s="8"/>
      <c r="F95" s="9" t="s">
        <v>13</v>
      </c>
      <c r="G95" s="8"/>
      <c r="H95" s="8"/>
      <c r="J95" s="14" t="s">
        <v>51</v>
      </c>
      <c r="K95" s="15"/>
      <c r="L95" s="13" t="s">
        <v>24</v>
      </c>
      <c r="M95" s="15"/>
      <c r="N95" s="16">
        <v>305</v>
      </c>
      <c r="O95" s="13" t="s">
        <v>25</v>
      </c>
      <c r="P95" s="16">
        <v>3.4075000000000002</v>
      </c>
      <c r="Q95" s="15">
        <f t="shared" si="6"/>
        <v>1039.2875000000001</v>
      </c>
    </row>
    <row r="96" spans="1:17" x14ac:dyDescent="0.25">
      <c r="A96" s="10" t="s">
        <v>77</v>
      </c>
      <c r="B96" s="2"/>
      <c r="C96" s="9" t="s">
        <v>25</v>
      </c>
      <c r="D96" s="2"/>
      <c r="E96" s="4">
        <v>-0.45</v>
      </c>
      <c r="F96" s="9" t="s">
        <v>37</v>
      </c>
      <c r="G96" s="2">
        <v>8688.75</v>
      </c>
      <c r="H96" s="2">
        <f>E96*G96</f>
        <v>-3909.9375</v>
      </c>
      <c r="J96" s="12" t="s">
        <v>34</v>
      </c>
      <c r="K96" s="8"/>
      <c r="L96" s="13" t="s">
        <v>13</v>
      </c>
      <c r="M96" s="8"/>
      <c r="N96" s="8"/>
      <c r="O96" s="13" t="s">
        <v>13</v>
      </c>
      <c r="P96" s="8"/>
      <c r="Q96" s="8">
        <f>SUM(Q88:Q95)</f>
        <v>32712.355149999996</v>
      </c>
    </row>
    <row r="97" spans="1:17" x14ac:dyDescent="0.25">
      <c r="A97" s="10" t="s">
        <v>36</v>
      </c>
      <c r="B97" s="3">
        <v>117.6</v>
      </c>
      <c r="C97" s="9" t="s">
        <v>25</v>
      </c>
      <c r="D97" s="3">
        <f>H97/B97</f>
        <v>27.232142857142858</v>
      </c>
      <c r="E97" s="4">
        <v>0.42</v>
      </c>
      <c r="F97" s="9" t="s">
        <v>37</v>
      </c>
      <c r="G97" s="2">
        <v>7625</v>
      </c>
      <c r="H97" s="2">
        <f>E97*G97</f>
        <v>3202.5</v>
      </c>
      <c r="J97" s="12" t="s">
        <v>35</v>
      </c>
      <c r="K97" s="8"/>
      <c r="L97" s="13" t="s">
        <v>13</v>
      </c>
      <c r="M97" s="8"/>
      <c r="N97" s="8"/>
      <c r="O97" s="13" t="s">
        <v>13</v>
      </c>
      <c r="P97" s="8"/>
      <c r="Q97" s="8"/>
    </row>
    <row r="98" spans="1:17" x14ac:dyDescent="0.25">
      <c r="A98" s="10" t="s">
        <v>41</v>
      </c>
      <c r="B98" s="3">
        <v>117.6</v>
      </c>
      <c r="C98" s="9" t="s">
        <v>13</v>
      </c>
      <c r="D98" s="3">
        <f>H98/B98</f>
        <v>5</v>
      </c>
      <c r="E98" s="2">
        <v>1</v>
      </c>
      <c r="F98" s="9" t="s">
        <v>37</v>
      </c>
      <c r="G98" s="2">
        <v>588</v>
      </c>
      <c r="H98" s="2">
        <f>E98*G98</f>
        <v>588</v>
      </c>
      <c r="J98" s="14" t="s">
        <v>77</v>
      </c>
      <c r="K98" s="15"/>
      <c r="L98" s="13" t="s">
        <v>25</v>
      </c>
      <c r="M98" s="15"/>
      <c r="N98" s="16">
        <v>-0.45</v>
      </c>
      <c r="O98" s="13" t="s">
        <v>37</v>
      </c>
      <c r="P98" s="15">
        <v>8700</v>
      </c>
      <c r="Q98" s="15">
        <f>N98*P98</f>
        <v>-3915</v>
      </c>
    </row>
    <row r="99" spans="1:17" x14ac:dyDescent="0.25">
      <c r="A99" s="10" t="s">
        <v>78</v>
      </c>
      <c r="B99" s="2"/>
      <c r="C99" s="9" t="s">
        <v>25</v>
      </c>
      <c r="D99" s="2"/>
      <c r="E99" s="4">
        <v>1.06</v>
      </c>
      <c r="F99" s="9" t="s">
        <v>37</v>
      </c>
      <c r="G99" s="2">
        <v>375.5</v>
      </c>
      <c r="H99" s="2">
        <f>E99*G99</f>
        <v>398.03000000000003</v>
      </c>
      <c r="J99" s="14" t="s">
        <v>36</v>
      </c>
      <c r="K99" s="17">
        <v>117.6</v>
      </c>
      <c r="L99" s="13" t="s">
        <v>25</v>
      </c>
      <c r="M99" s="17">
        <f>Q99/K99</f>
        <v>24.107142857142858</v>
      </c>
      <c r="N99" s="16">
        <v>0.42</v>
      </c>
      <c r="O99" s="13" t="s">
        <v>37</v>
      </c>
      <c r="P99" s="15">
        <v>6750</v>
      </c>
      <c r="Q99" s="15">
        <f>N99*P99</f>
        <v>2835</v>
      </c>
    </row>
    <row r="100" spans="1:17" x14ac:dyDescent="0.25">
      <c r="A100" s="10" t="s">
        <v>13</v>
      </c>
      <c r="B100" s="2"/>
      <c r="C100" s="9" t="s">
        <v>13</v>
      </c>
      <c r="D100" s="2"/>
      <c r="E100" s="2"/>
      <c r="F100" s="9" t="s">
        <v>13</v>
      </c>
      <c r="G100" s="2"/>
      <c r="H100" s="2"/>
      <c r="J100" s="14" t="s">
        <v>85</v>
      </c>
      <c r="K100" s="15"/>
      <c r="L100" s="13" t="s">
        <v>13</v>
      </c>
      <c r="M100" s="15"/>
      <c r="N100" s="15"/>
      <c r="O100" s="13" t="s">
        <v>37</v>
      </c>
      <c r="P100" s="15"/>
      <c r="Q100" s="15">
        <v>135</v>
      </c>
    </row>
    <row r="101" spans="1:17" x14ac:dyDescent="0.25">
      <c r="A101" s="10" t="s">
        <v>43</v>
      </c>
      <c r="B101" s="2"/>
      <c r="C101" s="9" t="s">
        <v>13</v>
      </c>
      <c r="D101" s="2"/>
      <c r="E101" s="2"/>
      <c r="F101" s="9" t="s">
        <v>13</v>
      </c>
      <c r="G101" s="2"/>
      <c r="H101" s="2"/>
      <c r="J101" s="14" t="s">
        <v>41</v>
      </c>
      <c r="K101" s="17">
        <v>117.6</v>
      </c>
      <c r="L101" s="13" t="s">
        <v>13</v>
      </c>
      <c r="M101" s="17">
        <f>Q101/K101</f>
        <v>6.0000000000000009</v>
      </c>
      <c r="N101" s="15">
        <v>1</v>
      </c>
      <c r="O101" s="13" t="s">
        <v>37</v>
      </c>
      <c r="P101" s="15">
        <v>705.6</v>
      </c>
      <c r="Q101" s="15">
        <f>N101*P101</f>
        <v>705.6</v>
      </c>
    </row>
    <row r="102" spans="1:17" x14ac:dyDescent="0.25">
      <c r="A102" s="10" t="s">
        <v>13</v>
      </c>
      <c r="B102" s="2"/>
      <c r="C102" s="9" t="s">
        <v>13</v>
      </c>
      <c r="D102" s="2"/>
      <c r="E102" s="2"/>
      <c r="F102" s="9" t="s">
        <v>13</v>
      </c>
      <c r="G102" s="2"/>
      <c r="H102" s="2"/>
      <c r="J102" s="14" t="s">
        <v>78</v>
      </c>
      <c r="K102" s="15"/>
      <c r="L102" s="13" t="s">
        <v>25</v>
      </c>
      <c r="M102" s="15"/>
      <c r="N102" s="16">
        <v>1.06</v>
      </c>
      <c r="O102" s="13" t="s">
        <v>37</v>
      </c>
      <c r="P102" s="15">
        <v>400</v>
      </c>
      <c r="Q102" s="15">
        <f>N102*P102</f>
        <v>424</v>
      </c>
    </row>
    <row r="103" spans="1:17" x14ac:dyDescent="0.25">
      <c r="A103" s="7" t="s">
        <v>44</v>
      </c>
      <c r="B103" s="8"/>
      <c r="C103" s="9" t="s">
        <v>13</v>
      </c>
      <c r="D103" s="8"/>
      <c r="E103" s="8"/>
      <c r="F103" s="9" t="s">
        <v>13</v>
      </c>
      <c r="G103" s="8"/>
      <c r="H103" s="8">
        <f>SUM(H94:H102)</f>
        <v>34507.869850000003</v>
      </c>
      <c r="J103" s="14" t="s">
        <v>13</v>
      </c>
      <c r="K103" s="15"/>
      <c r="L103" s="13" t="s">
        <v>13</v>
      </c>
      <c r="M103" s="15"/>
      <c r="N103" s="15"/>
      <c r="O103" s="13" t="s">
        <v>13</v>
      </c>
      <c r="P103" s="15"/>
      <c r="Q103" s="15"/>
    </row>
    <row r="104" spans="1:17" x14ac:dyDescent="0.25">
      <c r="A104" s="10" t="s">
        <v>13</v>
      </c>
      <c r="B104" s="2"/>
      <c r="C104" s="9" t="s">
        <v>13</v>
      </c>
      <c r="D104" s="2"/>
      <c r="E104" s="2"/>
      <c r="F104" s="9" t="s">
        <v>13</v>
      </c>
      <c r="G104" s="2"/>
      <c r="H104" s="2"/>
      <c r="J104" s="14" t="s">
        <v>43</v>
      </c>
      <c r="K104" s="15"/>
      <c r="L104" s="13" t="s">
        <v>13</v>
      </c>
      <c r="M104" s="15"/>
      <c r="N104" s="15"/>
      <c r="O104" s="13" t="s">
        <v>13</v>
      </c>
      <c r="P104" s="15"/>
      <c r="Q104" s="15"/>
    </row>
    <row r="105" spans="1:17" x14ac:dyDescent="0.25">
      <c r="A105" s="7" t="s">
        <v>45</v>
      </c>
      <c r="B105" s="8"/>
      <c r="C105" s="9" t="s">
        <v>13</v>
      </c>
      <c r="D105" s="8"/>
      <c r="E105" s="8"/>
      <c r="F105" s="9" t="s">
        <v>13</v>
      </c>
      <c r="G105" s="8"/>
      <c r="H105" s="8"/>
      <c r="J105" s="14" t="s">
        <v>13</v>
      </c>
      <c r="K105" s="15"/>
      <c r="L105" s="13" t="s">
        <v>13</v>
      </c>
      <c r="M105" s="15"/>
      <c r="N105" s="15"/>
      <c r="O105" s="13" t="s">
        <v>13</v>
      </c>
      <c r="P105" s="15"/>
      <c r="Q105" s="15"/>
    </row>
    <row r="106" spans="1:17" x14ac:dyDescent="0.25">
      <c r="A106" s="10" t="s">
        <v>79</v>
      </c>
      <c r="B106" s="2"/>
      <c r="C106" s="9" t="s">
        <v>24</v>
      </c>
      <c r="D106" s="2"/>
      <c r="E106" s="2">
        <v>-515</v>
      </c>
      <c r="F106" s="9" t="s">
        <v>25</v>
      </c>
      <c r="G106" s="4">
        <v>4.1124999999999998</v>
      </c>
      <c r="H106" s="2">
        <f>E106*G106</f>
        <v>-2117.9375</v>
      </c>
      <c r="J106" s="12" t="s">
        <v>44</v>
      </c>
      <c r="K106" s="8"/>
      <c r="L106" s="13" t="s">
        <v>13</v>
      </c>
      <c r="M106" s="8"/>
      <c r="N106" s="8"/>
      <c r="O106" s="13" t="s">
        <v>13</v>
      </c>
      <c r="P106" s="8"/>
      <c r="Q106" s="8">
        <f>SUM(Q96:Q105)</f>
        <v>32896.955149999994</v>
      </c>
    </row>
    <row r="107" spans="1:17" x14ac:dyDescent="0.25">
      <c r="A107" s="10" t="s">
        <v>49</v>
      </c>
      <c r="B107" s="2"/>
      <c r="C107" s="9" t="s">
        <v>24</v>
      </c>
      <c r="D107" s="2"/>
      <c r="E107" s="2">
        <v>-280</v>
      </c>
      <c r="F107" s="9" t="s">
        <v>25</v>
      </c>
      <c r="G107" s="4">
        <v>5.0999999999999996</v>
      </c>
      <c r="H107" s="2">
        <f>E107*G107</f>
        <v>-1428</v>
      </c>
      <c r="J107" s="14" t="s">
        <v>13</v>
      </c>
      <c r="K107" s="15"/>
      <c r="L107" s="13" t="s">
        <v>13</v>
      </c>
      <c r="M107" s="15"/>
      <c r="N107" s="15"/>
      <c r="O107" s="13" t="s">
        <v>13</v>
      </c>
      <c r="P107" s="15"/>
      <c r="Q107" s="15"/>
    </row>
    <row r="108" spans="1:17" x14ac:dyDescent="0.25">
      <c r="A108" s="10" t="s">
        <v>47</v>
      </c>
      <c r="B108" s="2"/>
      <c r="C108" s="9" t="s">
        <v>24</v>
      </c>
      <c r="D108" s="2"/>
      <c r="E108" s="2">
        <v>-1295</v>
      </c>
      <c r="F108" s="9" t="s">
        <v>25</v>
      </c>
      <c r="G108" s="4">
        <v>2.4375</v>
      </c>
      <c r="H108" s="2">
        <f>E108*G108</f>
        <v>-3156.5625</v>
      </c>
      <c r="J108" s="12" t="s">
        <v>45</v>
      </c>
      <c r="K108" s="8"/>
      <c r="L108" s="13" t="s">
        <v>13</v>
      </c>
      <c r="M108" s="8"/>
      <c r="N108" s="8"/>
      <c r="O108" s="13" t="s">
        <v>13</v>
      </c>
      <c r="P108" s="8"/>
      <c r="Q108" s="8"/>
    </row>
    <row r="109" spans="1:17" x14ac:dyDescent="0.25">
      <c r="A109" s="10" t="s">
        <v>48</v>
      </c>
      <c r="B109" s="2"/>
      <c r="C109" s="9" t="s">
        <v>24</v>
      </c>
      <c r="D109" s="2"/>
      <c r="E109" s="2">
        <v>-515</v>
      </c>
      <c r="F109" s="9" t="s">
        <v>25</v>
      </c>
      <c r="G109" s="4">
        <v>2.1949999999999998</v>
      </c>
      <c r="H109" s="2">
        <f>E109*G109</f>
        <v>-1130.425</v>
      </c>
      <c r="J109" s="14" t="s">
        <v>79</v>
      </c>
      <c r="K109" s="15"/>
      <c r="L109" s="13" t="s">
        <v>24</v>
      </c>
      <c r="M109" s="15"/>
      <c r="N109" s="15">
        <v>-545</v>
      </c>
      <c r="O109" s="13" t="s">
        <v>25</v>
      </c>
      <c r="P109" s="16">
        <v>4.9000000000000004</v>
      </c>
      <c r="Q109" s="15">
        <f>N109*P109</f>
        <v>-2670.5</v>
      </c>
    </row>
    <row r="110" spans="1:17" x14ac:dyDescent="0.25">
      <c r="A110" s="10" t="s">
        <v>52</v>
      </c>
      <c r="B110" s="2"/>
      <c r="C110" s="9" t="s">
        <v>24</v>
      </c>
      <c r="D110" s="2"/>
      <c r="E110" s="2"/>
      <c r="F110" s="9" t="s">
        <v>25</v>
      </c>
      <c r="G110" s="2"/>
      <c r="H110" s="2">
        <v>-440</v>
      </c>
      <c r="J110" s="14" t="s">
        <v>49</v>
      </c>
      <c r="K110" s="15"/>
      <c r="L110" s="13" t="s">
        <v>24</v>
      </c>
      <c r="M110" s="15"/>
      <c r="N110" s="15">
        <v>-190</v>
      </c>
      <c r="O110" s="13" t="s">
        <v>25</v>
      </c>
      <c r="P110" s="16">
        <v>4.9000000000000004</v>
      </c>
      <c r="Q110" s="15">
        <f>N110*P110</f>
        <v>-931.00000000000011</v>
      </c>
    </row>
    <row r="111" spans="1:17" x14ac:dyDescent="0.25">
      <c r="A111" s="10" t="s">
        <v>54</v>
      </c>
      <c r="B111" s="2">
        <v>-1120</v>
      </c>
      <c r="C111" s="9" t="s">
        <v>32</v>
      </c>
      <c r="D111" s="4">
        <f>H111/B111</f>
        <v>0.76</v>
      </c>
      <c r="E111" s="2">
        <v>-1120</v>
      </c>
      <c r="F111" s="9" t="s">
        <v>55</v>
      </c>
      <c r="G111" s="4">
        <v>0.76</v>
      </c>
      <c r="H111" s="2">
        <f>E111*G111</f>
        <v>-851.2</v>
      </c>
      <c r="J111" s="14" t="s">
        <v>47</v>
      </c>
      <c r="K111" s="15"/>
      <c r="L111" s="13" t="s">
        <v>24</v>
      </c>
      <c r="M111" s="15"/>
      <c r="N111" s="15">
        <v>-1205</v>
      </c>
      <c r="O111" s="13" t="s">
        <v>25</v>
      </c>
      <c r="P111" s="16">
        <v>3.3</v>
      </c>
      <c r="Q111" s="15">
        <f>N111*P111</f>
        <v>-3976.5</v>
      </c>
    </row>
    <row r="112" spans="1:17" x14ac:dyDescent="0.25">
      <c r="A112" s="10" t="s">
        <v>56</v>
      </c>
      <c r="B112" s="2">
        <v>-1895</v>
      </c>
      <c r="C112" s="9" t="s">
        <v>32</v>
      </c>
      <c r="D112" s="4">
        <f>H112/B112</f>
        <v>1.4</v>
      </c>
      <c r="E112" s="2">
        <v>-1895</v>
      </c>
      <c r="F112" s="9" t="s">
        <v>55</v>
      </c>
      <c r="G112" s="4">
        <v>1.4</v>
      </c>
      <c r="H112" s="2">
        <f>E112*G112</f>
        <v>-2653</v>
      </c>
      <c r="J112" s="14" t="s">
        <v>48</v>
      </c>
      <c r="K112" s="15"/>
      <c r="L112" s="13" t="s">
        <v>24</v>
      </c>
      <c r="M112" s="15"/>
      <c r="N112" s="15">
        <v>-460</v>
      </c>
      <c r="O112" s="13" t="s">
        <v>25</v>
      </c>
      <c r="P112" s="16">
        <v>2.6</v>
      </c>
      <c r="Q112" s="15">
        <f>N112*P112</f>
        <v>-1196</v>
      </c>
    </row>
    <row r="113" spans="1:17" x14ac:dyDescent="0.25">
      <c r="A113" s="10" t="s">
        <v>57</v>
      </c>
      <c r="B113" s="2">
        <v>-565</v>
      </c>
      <c r="C113" s="9" t="s">
        <v>32</v>
      </c>
      <c r="D113" s="4">
        <f>H113/B113</f>
        <v>1.31</v>
      </c>
      <c r="E113" s="2">
        <v>-565</v>
      </c>
      <c r="F113" s="9" t="s">
        <v>55</v>
      </c>
      <c r="G113" s="4">
        <v>1.31</v>
      </c>
      <c r="H113" s="2">
        <f>E113*G113</f>
        <v>-740.15</v>
      </c>
      <c r="J113" s="14" t="s">
        <v>52</v>
      </c>
      <c r="K113" s="15"/>
      <c r="L113" s="13" t="s">
        <v>24</v>
      </c>
      <c r="M113" s="15"/>
      <c r="N113" s="15"/>
      <c r="O113" s="13" t="s">
        <v>25</v>
      </c>
      <c r="P113" s="15"/>
      <c r="Q113" s="15">
        <v>-480</v>
      </c>
    </row>
    <row r="114" spans="1:17" x14ac:dyDescent="0.25">
      <c r="A114" s="10" t="s">
        <v>58</v>
      </c>
      <c r="B114" s="2"/>
      <c r="C114" s="9" t="s">
        <v>32</v>
      </c>
      <c r="D114" s="2"/>
      <c r="E114" s="2">
        <v>-150</v>
      </c>
      <c r="F114" s="9" t="s">
        <v>25</v>
      </c>
      <c r="G114" s="4">
        <v>0.85</v>
      </c>
      <c r="H114" s="2">
        <f>E114*G114</f>
        <v>-127.5</v>
      </c>
      <c r="J114" s="14" t="s">
        <v>54</v>
      </c>
      <c r="K114" s="15">
        <v>-1125</v>
      </c>
      <c r="L114" s="13" t="s">
        <v>32</v>
      </c>
      <c r="M114" s="16">
        <f>Q114/K114</f>
        <v>0.81</v>
      </c>
      <c r="N114" s="15">
        <v>-1125</v>
      </c>
      <c r="O114" s="13" t="s">
        <v>55</v>
      </c>
      <c r="P114" s="16">
        <v>0.81</v>
      </c>
      <c r="Q114" s="15">
        <f>N114*P114</f>
        <v>-911.25000000000011</v>
      </c>
    </row>
    <row r="115" spans="1:17" x14ac:dyDescent="0.25">
      <c r="A115" s="7" t="s">
        <v>59</v>
      </c>
      <c r="B115" s="8"/>
      <c r="C115" s="9" t="s">
        <v>13</v>
      </c>
      <c r="D115" s="8"/>
      <c r="E115" s="8"/>
      <c r="F115" s="9" t="s">
        <v>13</v>
      </c>
      <c r="G115" s="8"/>
      <c r="H115" s="8">
        <f>SUM(H106:H114)</f>
        <v>-12644.775</v>
      </c>
      <c r="J115" s="14" t="s">
        <v>56</v>
      </c>
      <c r="K115" s="15">
        <v>-2075</v>
      </c>
      <c r="L115" s="13" t="s">
        <v>32</v>
      </c>
      <c r="M115" s="16">
        <f>Q115/K115</f>
        <v>1.43</v>
      </c>
      <c r="N115" s="15">
        <v>-2075</v>
      </c>
      <c r="O115" s="13" t="s">
        <v>55</v>
      </c>
      <c r="P115" s="16">
        <v>1.43</v>
      </c>
      <c r="Q115" s="15">
        <f>N115*P115</f>
        <v>-2967.25</v>
      </c>
    </row>
    <row r="116" spans="1:17" x14ac:dyDescent="0.25">
      <c r="A116" s="10" t="s">
        <v>13</v>
      </c>
      <c r="B116" s="2"/>
      <c r="C116" s="9" t="s">
        <v>13</v>
      </c>
      <c r="D116" s="2"/>
      <c r="E116" s="2"/>
      <c r="F116" s="9" t="s">
        <v>13</v>
      </c>
      <c r="G116" s="2"/>
      <c r="H116" s="2"/>
      <c r="J116" s="14" t="s">
        <v>57</v>
      </c>
      <c r="K116" s="15">
        <v>-525</v>
      </c>
      <c r="L116" s="13" t="s">
        <v>32</v>
      </c>
      <c r="M116" s="16">
        <f>Q116/K116</f>
        <v>1.43</v>
      </c>
      <c r="N116" s="15">
        <v>-525</v>
      </c>
      <c r="O116" s="13" t="s">
        <v>55</v>
      </c>
      <c r="P116" s="16">
        <v>1.43</v>
      </c>
      <c r="Q116" s="15">
        <f>N116*P116</f>
        <v>-750.75</v>
      </c>
    </row>
    <row r="117" spans="1:17" x14ac:dyDescent="0.25">
      <c r="A117" s="10" t="s">
        <v>60</v>
      </c>
      <c r="B117" s="2"/>
      <c r="C117" s="9" t="s">
        <v>13</v>
      </c>
      <c r="D117" s="2"/>
      <c r="E117" s="2"/>
      <c r="F117" s="9" t="s">
        <v>32</v>
      </c>
      <c r="G117" s="2"/>
      <c r="H117" s="2">
        <v>-30</v>
      </c>
      <c r="J117" s="14" t="s">
        <v>58</v>
      </c>
      <c r="K117" s="15"/>
      <c r="L117" s="13" t="s">
        <v>32</v>
      </c>
      <c r="M117" s="15"/>
      <c r="N117" s="15">
        <v>-150</v>
      </c>
      <c r="O117" s="13" t="s">
        <v>25</v>
      </c>
      <c r="P117" s="16">
        <v>0.85</v>
      </c>
      <c r="Q117" s="15">
        <f>N117*P117</f>
        <v>-127.5</v>
      </c>
    </row>
    <row r="118" spans="1:17" x14ac:dyDescent="0.25">
      <c r="A118" s="10" t="s">
        <v>61</v>
      </c>
      <c r="B118" s="2"/>
      <c r="C118" s="9" t="s">
        <v>13</v>
      </c>
      <c r="D118" s="2"/>
      <c r="E118" s="2"/>
      <c r="F118" s="9" t="s">
        <v>32</v>
      </c>
      <c r="G118" s="2"/>
      <c r="H118" s="2">
        <v>-595</v>
      </c>
      <c r="J118" s="12" t="s">
        <v>59</v>
      </c>
      <c r="K118" s="8"/>
      <c r="L118" s="13" t="s">
        <v>13</v>
      </c>
      <c r="M118" s="8"/>
      <c r="N118" s="8"/>
      <c r="O118" s="13" t="s">
        <v>13</v>
      </c>
      <c r="P118" s="8"/>
      <c r="Q118" s="8">
        <f>SUM(Q109:Q117)</f>
        <v>-14010.75</v>
      </c>
    </row>
    <row r="119" spans="1:17" x14ac:dyDescent="0.25">
      <c r="A119" s="10" t="s">
        <v>62</v>
      </c>
      <c r="B119" s="2"/>
      <c r="C119" s="9" t="s">
        <v>13</v>
      </c>
      <c r="D119" s="2"/>
      <c r="E119" s="2"/>
      <c r="F119" s="9" t="s">
        <v>32</v>
      </c>
      <c r="G119" s="2"/>
      <c r="H119" s="2">
        <v>-310</v>
      </c>
      <c r="J119" s="14" t="s">
        <v>13</v>
      </c>
      <c r="K119" s="15"/>
      <c r="L119" s="13" t="s">
        <v>13</v>
      </c>
      <c r="M119" s="15"/>
      <c r="N119" s="15"/>
      <c r="O119" s="13" t="s">
        <v>13</v>
      </c>
      <c r="P119" s="15"/>
      <c r="Q119" s="15"/>
    </row>
    <row r="120" spans="1:17" x14ac:dyDescent="0.25">
      <c r="A120" s="10" t="s">
        <v>63</v>
      </c>
      <c r="B120" s="2"/>
      <c r="C120" s="9" t="s">
        <v>13</v>
      </c>
      <c r="D120" s="2"/>
      <c r="E120" s="2"/>
      <c r="F120" s="9" t="s">
        <v>32</v>
      </c>
      <c r="G120" s="2"/>
      <c r="H120" s="2">
        <v>-190</v>
      </c>
      <c r="J120" s="14" t="s">
        <v>60</v>
      </c>
      <c r="K120" s="15"/>
      <c r="L120" s="13" t="s">
        <v>13</v>
      </c>
      <c r="M120" s="15"/>
      <c r="N120" s="15"/>
      <c r="O120" s="13" t="s">
        <v>32</v>
      </c>
      <c r="P120" s="15"/>
      <c r="Q120" s="15">
        <v>-30</v>
      </c>
    </row>
    <row r="121" spans="1:17" x14ac:dyDescent="0.25">
      <c r="A121" s="10" t="s">
        <v>64</v>
      </c>
      <c r="B121" s="2"/>
      <c r="C121" s="9" t="s">
        <v>13</v>
      </c>
      <c r="D121" s="2"/>
      <c r="E121" s="2"/>
      <c r="F121" s="9" t="s">
        <v>32</v>
      </c>
      <c r="G121" s="2"/>
      <c r="H121" s="2">
        <v>-250</v>
      </c>
      <c r="J121" s="14" t="s">
        <v>61</v>
      </c>
      <c r="K121" s="15"/>
      <c r="L121" s="13" t="s">
        <v>13</v>
      </c>
      <c r="M121" s="15"/>
      <c r="N121" s="15"/>
      <c r="O121" s="13" t="s">
        <v>32</v>
      </c>
      <c r="P121" s="15"/>
      <c r="Q121" s="15">
        <v>-500</v>
      </c>
    </row>
    <row r="122" spans="1:17" x14ac:dyDescent="0.25">
      <c r="A122" s="10" t="s">
        <v>65</v>
      </c>
      <c r="B122" s="2"/>
      <c r="C122" s="9" t="s">
        <v>13</v>
      </c>
      <c r="D122" s="2"/>
      <c r="E122" s="2"/>
      <c r="F122" s="9" t="s">
        <v>32</v>
      </c>
      <c r="G122" s="2"/>
      <c r="H122" s="2">
        <v>-110</v>
      </c>
      <c r="J122" s="14" t="s">
        <v>86</v>
      </c>
      <c r="K122" s="15"/>
      <c r="L122" s="13" t="s">
        <v>13</v>
      </c>
      <c r="M122" s="15"/>
      <c r="N122" s="15"/>
      <c r="O122" s="13" t="s">
        <v>32</v>
      </c>
      <c r="P122" s="15"/>
      <c r="Q122" s="15">
        <v>-80</v>
      </c>
    </row>
    <row r="123" spans="1:17" x14ac:dyDescent="0.25">
      <c r="A123" s="10" t="s">
        <v>66</v>
      </c>
      <c r="B123" s="2"/>
      <c r="C123" s="9" t="s">
        <v>13</v>
      </c>
      <c r="D123" s="2"/>
      <c r="E123" s="2"/>
      <c r="F123" s="9" t="s">
        <v>25</v>
      </c>
      <c r="G123" s="2"/>
      <c r="H123" s="2">
        <v>-220</v>
      </c>
      <c r="J123" s="14" t="s">
        <v>62</v>
      </c>
      <c r="K123" s="15"/>
      <c r="L123" s="13" t="s">
        <v>13</v>
      </c>
      <c r="M123" s="15"/>
      <c r="N123" s="15"/>
      <c r="O123" s="13" t="s">
        <v>32</v>
      </c>
      <c r="P123" s="15"/>
      <c r="Q123" s="15">
        <v>-315</v>
      </c>
    </row>
    <row r="124" spans="1:17" x14ac:dyDescent="0.25">
      <c r="A124" s="10" t="s">
        <v>67</v>
      </c>
      <c r="B124" s="2"/>
      <c r="C124" s="9" t="s">
        <v>13</v>
      </c>
      <c r="D124" s="2"/>
      <c r="E124" s="2"/>
      <c r="F124" s="9" t="s">
        <v>32</v>
      </c>
      <c r="G124" s="2"/>
      <c r="H124" s="2">
        <v>-300</v>
      </c>
      <c r="J124" s="14" t="s">
        <v>63</v>
      </c>
      <c r="K124" s="15"/>
      <c r="L124" s="13" t="s">
        <v>13</v>
      </c>
      <c r="M124" s="15"/>
      <c r="N124" s="15"/>
      <c r="O124" s="13" t="s">
        <v>32</v>
      </c>
      <c r="P124" s="15"/>
      <c r="Q124" s="15">
        <v>-165</v>
      </c>
    </row>
    <row r="125" spans="1:17" x14ac:dyDescent="0.25">
      <c r="A125" s="7" t="s">
        <v>68</v>
      </c>
      <c r="B125" s="8"/>
      <c r="C125" s="9" t="s">
        <v>13</v>
      </c>
      <c r="D125" s="8"/>
      <c r="E125" s="8"/>
      <c r="F125" s="9" t="s">
        <v>13</v>
      </c>
      <c r="G125" s="8"/>
      <c r="H125" s="8">
        <f>SUM(H117:H124)</f>
        <v>-2005</v>
      </c>
      <c r="J125" s="14" t="s">
        <v>64</v>
      </c>
      <c r="K125" s="15"/>
      <c r="L125" s="13" t="s">
        <v>13</v>
      </c>
      <c r="M125" s="15"/>
      <c r="N125" s="15"/>
      <c r="O125" s="13" t="s">
        <v>32</v>
      </c>
      <c r="P125" s="15"/>
      <c r="Q125" s="15">
        <v>-245</v>
      </c>
    </row>
    <row r="126" spans="1:17" x14ac:dyDescent="0.25">
      <c r="A126" s="7" t="s">
        <v>69</v>
      </c>
      <c r="B126" s="8"/>
      <c r="C126" s="9" t="s">
        <v>13</v>
      </c>
      <c r="D126" s="8"/>
      <c r="E126" s="8"/>
      <c r="F126" s="9" t="s">
        <v>13</v>
      </c>
      <c r="G126" s="8"/>
      <c r="H126" s="8">
        <f>SUM(H115,H125)</f>
        <v>-14649.775</v>
      </c>
      <c r="J126" s="14" t="s">
        <v>65</v>
      </c>
      <c r="K126" s="15"/>
      <c r="L126" s="13" t="s">
        <v>13</v>
      </c>
      <c r="M126" s="15"/>
      <c r="N126" s="15"/>
      <c r="O126" s="13" t="s">
        <v>32</v>
      </c>
      <c r="P126" s="15"/>
      <c r="Q126" s="15">
        <v>-115</v>
      </c>
    </row>
    <row r="127" spans="1:17" x14ac:dyDescent="0.25">
      <c r="A127" s="7" t="s">
        <v>70</v>
      </c>
      <c r="B127" s="8"/>
      <c r="C127" s="9" t="s">
        <v>13</v>
      </c>
      <c r="D127" s="8"/>
      <c r="E127" s="8"/>
      <c r="F127" s="9" t="s">
        <v>13</v>
      </c>
      <c r="G127" s="8"/>
      <c r="H127" s="8">
        <f>SUM(H103,H126)</f>
        <v>19858.094850000001</v>
      </c>
      <c r="J127" s="14" t="s">
        <v>66</v>
      </c>
      <c r="K127" s="15"/>
      <c r="L127" s="13" t="s">
        <v>13</v>
      </c>
      <c r="M127" s="15"/>
      <c r="N127" s="15"/>
      <c r="O127" s="13" t="s">
        <v>25</v>
      </c>
      <c r="P127" s="15"/>
      <c r="Q127" s="15">
        <v>-230</v>
      </c>
    </row>
    <row r="128" spans="1:17" x14ac:dyDescent="0.25">
      <c r="J128" s="14" t="s">
        <v>67</v>
      </c>
      <c r="K128" s="15"/>
      <c r="L128" s="13" t="s">
        <v>13</v>
      </c>
      <c r="M128" s="15"/>
      <c r="N128" s="15"/>
      <c r="O128" s="13" t="s">
        <v>32</v>
      </c>
      <c r="P128" s="15"/>
      <c r="Q128" s="15">
        <v>-300</v>
      </c>
    </row>
    <row r="129" spans="1:17" x14ac:dyDescent="0.25">
      <c r="A129" s="1" t="s">
        <v>71</v>
      </c>
      <c r="J129" s="12" t="s">
        <v>68</v>
      </c>
      <c r="K129" s="8"/>
      <c r="L129" s="13" t="s">
        <v>13</v>
      </c>
      <c r="M129" s="8"/>
      <c r="N129" s="8"/>
      <c r="O129" s="13" t="s">
        <v>13</v>
      </c>
      <c r="P129" s="8"/>
      <c r="Q129" s="8">
        <f>SUM(Q120:Q128)</f>
        <v>-1980</v>
      </c>
    </row>
    <row r="130" spans="1:17" x14ac:dyDescent="0.25">
      <c r="A130" s="1" t="s">
        <v>72</v>
      </c>
      <c r="J130" s="12" t="s">
        <v>69</v>
      </c>
      <c r="K130" s="8"/>
      <c r="L130" s="13" t="s">
        <v>13</v>
      </c>
      <c r="M130" s="8"/>
      <c r="N130" s="8"/>
      <c r="O130" s="13" t="s">
        <v>13</v>
      </c>
      <c r="P130" s="8"/>
      <c r="Q130" s="8">
        <f>SUM(Q118,Q129)</f>
        <v>-15990.75</v>
      </c>
    </row>
    <row r="131" spans="1:17" x14ac:dyDescent="0.25">
      <c r="A131" s="1" t="s">
        <v>73</v>
      </c>
      <c r="J131" s="12" t="s">
        <v>70</v>
      </c>
      <c r="K131" s="8"/>
      <c r="L131" s="13" t="s">
        <v>13</v>
      </c>
      <c r="M131" s="8"/>
      <c r="N131" s="8"/>
      <c r="O131" s="13" t="s">
        <v>13</v>
      </c>
      <c r="P131" s="8"/>
      <c r="Q131" s="8">
        <f>SUM(Q106,Q130)</f>
        <v>16906.205149999994</v>
      </c>
    </row>
    <row r="132" spans="1:17" x14ac:dyDescent="0.25">
      <c r="A132" s="1" t="s">
        <v>74</v>
      </c>
    </row>
    <row r="134" spans="1:17" x14ac:dyDescent="0.25">
      <c r="A134" s="1" t="s">
        <v>75</v>
      </c>
    </row>
    <row r="135" spans="1:17" x14ac:dyDescent="0.25">
      <c r="J135" s="11" t="s">
        <v>75</v>
      </c>
    </row>
    <row r="136" spans="1:17" x14ac:dyDescent="0.25">
      <c r="A136" s="1" t="s">
        <v>80</v>
      </c>
    </row>
    <row r="137" spans="1:17" x14ac:dyDescent="0.25">
      <c r="A137" s="1" t="s">
        <v>81</v>
      </c>
      <c r="J137" s="11" t="s">
        <v>80</v>
      </c>
    </row>
    <row r="138" spans="1:17" x14ac:dyDescent="0.25">
      <c r="J138" s="11" t="s">
        <v>81</v>
      </c>
    </row>
    <row r="139" spans="1:17" x14ac:dyDescent="0.25">
      <c r="A139" s="1" t="s">
        <v>82</v>
      </c>
    </row>
    <row r="140" spans="1:17" x14ac:dyDescent="0.25">
      <c r="A140" s="1" t="s">
        <v>83</v>
      </c>
      <c r="J140" s="11" t="s">
        <v>82</v>
      </c>
    </row>
    <row r="141" spans="1:17" x14ac:dyDescent="0.25">
      <c r="J141" s="11" t="s">
        <v>83</v>
      </c>
    </row>
  </sheetData>
  <pageMargins left="0.7" right="0.7" top="0.75" bottom="0.75" header="0.3" footer="0.3"/>
  <rowBreaks count="2" manualBreakCount="2">
    <brk id="70" max="16383" man="1"/>
    <brk id="1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C0574-875A-4058-AC71-1CA367EAE962}">
  <dimension ref="A1:Q140"/>
  <sheetViews>
    <sheetView topLeftCell="B1" workbookViewId="0">
      <selection activeCell="S1" sqref="S1:Z1048576"/>
    </sheetView>
  </sheetViews>
  <sheetFormatPr defaultRowHeight="15" x14ac:dyDescent="0.25"/>
  <cols>
    <col min="1" max="1" width="30" customWidth="1"/>
    <col min="2" max="2" width="11" customWidth="1"/>
    <col min="3" max="3" width="5" customWidth="1"/>
    <col min="4" max="4" width="6" customWidth="1"/>
    <col min="5" max="5" width="11" customWidth="1"/>
    <col min="6" max="6" width="5" customWidth="1"/>
    <col min="7" max="7" width="6" customWidth="1"/>
    <col min="8" max="8" width="11" customWidth="1"/>
    <col min="10" max="10" width="30" customWidth="1"/>
    <col min="11" max="11" width="11" customWidth="1"/>
    <col min="12" max="12" width="5" customWidth="1"/>
    <col min="13" max="13" width="6" customWidth="1"/>
    <col min="14" max="14" width="11" customWidth="1"/>
    <col min="15" max="15" width="5" customWidth="1"/>
    <col min="16" max="16" width="6" customWidth="1"/>
    <col min="17" max="17" width="11" customWidth="1"/>
  </cols>
  <sheetData>
    <row r="1" spans="1:17" x14ac:dyDescent="0.25">
      <c r="A1" t="s">
        <v>0</v>
      </c>
      <c r="J1" t="s">
        <v>0</v>
      </c>
    </row>
    <row r="2" spans="1:17" x14ac:dyDescent="0.25">
      <c r="A2" s="11" t="s">
        <v>1</v>
      </c>
      <c r="B2" s="11" t="s">
        <v>2</v>
      </c>
      <c r="J2" s="11" t="s">
        <v>1</v>
      </c>
      <c r="K2" s="11" t="s">
        <v>2</v>
      </c>
    </row>
    <row r="3" spans="1:17" x14ac:dyDescent="0.25">
      <c r="A3" s="11" t="s">
        <v>3</v>
      </c>
      <c r="B3" s="11" t="s">
        <v>4</v>
      </c>
      <c r="J3" s="11" t="s">
        <v>3</v>
      </c>
      <c r="K3" s="11" t="s">
        <v>84</v>
      </c>
    </row>
    <row r="4" spans="1:17" x14ac:dyDescent="0.25">
      <c r="A4" s="11" t="s">
        <v>5</v>
      </c>
      <c r="B4" s="11" t="s">
        <v>6</v>
      </c>
      <c r="J4" s="11" t="s">
        <v>5</v>
      </c>
      <c r="K4" s="11" t="s">
        <v>6</v>
      </c>
    </row>
    <row r="5" spans="1:17" x14ac:dyDescent="0.25">
      <c r="A5" s="11" t="s">
        <v>7</v>
      </c>
      <c r="B5" s="11" t="s">
        <v>8</v>
      </c>
      <c r="J5" s="11" t="s">
        <v>7</v>
      </c>
      <c r="K5" s="11" t="s">
        <v>8</v>
      </c>
    </row>
    <row r="6" spans="1:17" x14ac:dyDescent="0.25">
      <c r="A6" s="11" t="s">
        <v>9</v>
      </c>
      <c r="B6" s="11" t="s">
        <v>87</v>
      </c>
      <c r="J6" s="11" t="s">
        <v>9</v>
      </c>
      <c r="K6" s="11" t="s">
        <v>87</v>
      </c>
    </row>
    <row r="8" spans="1:17" x14ac:dyDescent="0.25">
      <c r="A8" s="5" t="s">
        <v>11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13</v>
      </c>
      <c r="G8" s="6" t="s">
        <v>16</v>
      </c>
      <c r="H8" s="6" t="s">
        <v>17</v>
      </c>
      <c r="J8" s="5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13</v>
      </c>
      <c r="P8" s="6" t="s">
        <v>16</v>
      </c>
      <c r="Q8" s="6" t="s">
        <v>17</v>
      </c>
    </row>
    <row r="9" spans="1:17" x14ac:dyDescent="0.25">
      <c r="A9" s="12" t="s">
        <v>18</v>
      </c>
      <c r="B9" s="8"/>
      <c r="C9" s="13" t="s">
        <v>13</v>
      </c>
      <c r="D9" s="8"/>
      <c r="E9" s="8"/>
      <c r="F9" s="13" t="s">
        <v>13</v>
      </c>
      <c r="G9" s="8"/>
      <c r="H9" s="8"/>
      <c r="J9" s="12" t="s">
        <v>18</v>
      </c>
      <c r="K9" s="8"/>
      <c r="L9" s="13" t="s">
        <v>13</v>
      </c>
      <c r="M9" s="8"/>
      <c r="N9" s="8"/>
      <c r="O9" s="13" t="s">
        <v>13</v>
      </c>
      <c r="P9" s="8"/>
      <c r="Q9" s="8"/>
    </row>
    <row r="10" spans="1:17" x14ac:dyDescent="0.25">
      <c r="A10" s="14" t="s">
        <v>19</v>
      </c>
      <c r="B10" s="15"/>
      <c r="C10" s="13" t="s">
        <v>13</v>
      </c>
      <c r="D10" s="15"/>
      <c r="E10" s="15">
        <v>7810</v>
      </c>
      <c r="F10" s="13" t="s">
        <v>13</v>
      </c>
      <c r="G10" s="15"/>
      <c r="H10" s="15"/>
      <c r="J10" s="14" t="s">
        <v>19</v>
      </c>
      <c r="K10" s="15"/>
      <c r="L10" s="13" t="s">
        <v>13</v>
      </c>
      <c r="M10" s="15"/>
      <c r="N10" s="15">
        <v>7810</v>
      </c>
      <c r="O10" s="13" t="s">
        <v>13</v>
      </c>
      <c r="P10" s="15"/>
      <c r="Q10" s="15"/>
    </row>
    <row r="11" spans="1:17" x14ac:dyDescent="0.25">
      <c r="A11" s="14" t="s">
        <v>20</v>
      </c>
      <c r="B11" s="15"/>
      <c r="C11" s="13" t="s">
        <v>13</v>
      </c>
      <c r="D11" s="15"/>
      <c r="E11" s="15">
        <v>7420</v>
      </c>
      <c r="F11" s="13" t="s">
        <v>13</v>
      </c>
      <c r="G11" s="15"/>
      <c r="H11" s="15"/>
      <c r="J11" s="14" t="s">
        <v>20</v>
      </c>
      <c r="K11" s="15"/>
      <c r="L11" s="13" t="s">
        <v>13</v>
      </c>
      <c r="M11" s="15"/>
      <c r="N11" s="15">
        <v>7420</v>
      </c>
      <c r="O11" s="13" t="s">
        <v>13</v>
      </c>
      <c r="P11" s="15"/>
      <c r="Q11" s="15"/>
    </row>
    <row r="12" spans="1:17" x14ac:dyDescent="0.25">
      <c r="A12" s="14" t="s">
        <v>13</v>
      </c>
      <c r="B12" s="15"/>
      <c r="C12" s="13" t="s">
        <v>13</v>
      </c>
      <c r="D12" s="15"/>
      <c r="E12" s="15"/>
      <c r="F12" s="13" t="s">
        <v>13</v>
      </c>
      <c r="G12" s="15"/>
      <c r="H12" s="15"/>
      <c r="J12" s="14" t="s">
        <v>13</v>
      </c>
      <c r="K12" s="15"/>
      <c r="L12" s="13" t="s">
        <v>13</v>
      </c>
      <c r="M12" s="15"/>
      <c r="N12" s="15"/>
      <c r="O12" s="13" t="s">
        <v>13</v>
      </c>
      <c r="P12" s="15"/>
      <c r="Q12" s="15"/>
    </row>
    <row r="13" spans="1:17" x14ac:dyDescent="0.25">
      <c r="A13" s="14" t="s">
        <v>21</v>
      </c>
      <c r="B13" s="15"/>
      <c r="C13" s="13" t="s">
        <v>13</v>
      </c>
      <c r="D13" s="15"/>
      <c r="E13" s="16">
        <v>4.2</v>
      </c>
      <c r="F13" s="13" t="s">
        <v>13</v>
      </c>
      <c r="G13" s="16"/>
      <c r="H13" s="15"/>
      <c r="J13" s="14" t="s">
        <v>21</v>
      </c>
      <c r="K13" s="15"/>
      <c r="L13" s="13" t="s">
        <v>13</v>
      </c>
      <c r="M13" s="15"/>
      <c r="N13" s="16">
        <v>4.2</v>
      </c>
      <c r="O13" s="13" t="s">
        <v>13</v>
      </c>
      <c r="P13" s="16"/>
      <c r="Q13" s="15"/>
    </row>
    <row r="14" spans="1:17" x14ac:dyDescent="0.25">
      <c r="A14" s="14" t="s">
        <v>22</v>
      </c>
      <c r="B14" s="15"/>
      <c r="C14" s="13" t="s">
        <v>13</v>
      </c>
      <c r="D14" s="15"/>
      <c r="E14" s="16">
        <v>3.4</v>
      </c>
      <c r="F14" s="13" t="s">
        <v>13</v>
      </c>
      <c r="G14" s="16"/>
      <c r="H14" s="15"/>
      <c r="J14" s="14" t="s">
        <v>22</v>
      </c>
      <c r="K14" s="15"/>
      <c r="L14" s="13" t="s">
        <v>13</v>
      </c>
      <c r="M14" s="15"/>
      <c r="N14" s="16">
        <v>3.4</v>
      </c>
      <c r="O14" s="13" t="s">
        <v>13</v>
      </c>
      <c r="P14" s="16"/>
      <c r="Q14" s="15"/>
    </row>
    <row r="15" spans="1:17" x14ac:dyDescent="0.25">
      <c r="A15" s="14" t="s">
        <v>13</v>
      </c>
      <c r="B15" s="15"/>
      <c r="C15" s="13" t="s">
        <v>13</v>
      </c>
      <c r="D15" s="15"/>
      <c r="E15" s="15"/>
      <c r="F15" s="13" t="s">
        <v>13</v>
      </c>
      <c r="G15" s="15"/>
      <c r="H15" s="15"/>
      <c r="J15" s="14" t="s">
        <v>13</v>
      </c>
      <c r="K15" s="15"/>
      <c r="L15" s="13" t="s">
        <v>13</v>
      </c>
      <c r="M15" s="15"/>
      <c r="N15" s="15"/>
      <c r="O15" s="13" t="s">
        <v>13</v>
      </c>
      <c r="P15" s="15"/>
      <c r="Q15" s="15"/>
    </row>
    <row r="16" spans="1:17" x14ac:dyDescent="0.25">
      <c r="A16" s="14" t="s">
        <v>23</v>
      </c>
      <c r="B16" s="15"/>
      <c r="C16" s="13" t="s">
        <v>24</v>
      </c>
      <c r="D16" s="15"/>
      <c r="E16" s="15">
        <v>7420</v>
      </c>
      <c r="F16" s="13" t="s">
        <v>25</v>
      </c>
      <c r="G16" s="16">
        <v>4.0603600000000002</v>
      </c>
      <c r="H16" s="15">
        <f t="shared" ref="H16:H23" si="0">E16*G16</f>
        <v>30127.871200000001</v>
      </c>
      <c r="J16" s="14" t="s">
        <v>23</v>
      </c>
      <c r="K16" s="15"/>
      <c r="L16" s="13" t="s">
        <v>24</v>
      </c>
      <c r="M16" s="15"/>
      <c r="N16" s="15">
        <v>7420</v>
      </c>
      <c r="O16" s="13" t="s">
        <v>25</v>
      </c>
      <c r="P16" s="16">
        <v>3.86774</v>
      </c>
      <c r="Q16" s="15">
        <f t="shared" ref="Q16:Q23" si="1">N16*P16</f>
        <v>28698.630799999999</v>
      </c>
    </row>
    <row r="17" spans="1:17" x14ac:dyDescent="0.25">
      <c r="A17" s="14" t="s">
        <v>26</v>
      </c>
      <c r="B17" s="15"/>
      <c r="C17" s="13" t="s">
        <v>24</v>
      </c>
      <c r="D17" s="15"/>
      <c r="E17" s="15">
        <v>7420</v>
      </c>
      <c r="F17" s="13" t="s">
        <v>25</v>
      </c>
      <c r="G17" s="16">
        <v>0.12993250000000001</v>
      </c>
      <c r="H17" s="15">
        <f t="shared" si="0"/>
        <v>964.09915000000001</v>
      </c>
      <c r="J17" s="14" t="s">
        <v>26</v>
      </c>
      <c r="K17" s="15"/>
      <c r="L17" s="13" t="s">
        <v>24</v>
      </c>
      <c r="M17" s="15"/>
      <c r="N17" s="15">
        <v>7420</v>
      </c>
      <c r="O17" s="13" t="s">
        <v>25</v>
      </c>
      <c r="P17" s="16">
        <v>0.1237675</v>
      </c>
      <c r="Q17" s="15">
        <f t="shared" si="1"/>
        <v>918.35485000000006</v>
      </c>
    </row>
    <row r="18" spans="1:17" x14ac:dyDescent="0.25">
      <c r="A18" s="14" t="s">
        <v>27</v>
      </c>
      <c r="B18" s="15"/>
      <c r="C18" s="13" t="s">
        <v>13</v>
      </c>
      <c r="D18" s="15"/>
      <c r="E18" s="15">
        <v>7420</v>
      </c>
      <c r="F18" s="13" t="s">
        <v>25</v>
      </c>
      <c r="G18" s="16">
        <v>5.0000000000000001E-3</v>
      </c>
      <c r="H18" s="15">
        <f t="shared" si="0"/>
        <v>37.1</v>
      </c>
      <c r="J18" s="14" t="s">
        <v>27</v>
      </c>
      <c r="K18" s="15"/>
      <c r="L18" s="13" t="s">
        <v>13</v>
      </c>
      <c r="M18" s="15"/>
      <c r="N18" s="15">
        <v>7420</v>
      </c>
      <c r="O18" s="13" t="s">
        <v>25</v>
      </c>
      <c r="P18" s="16">
        <v>5.0000000000000001E-3</v>
      </c>
      <c r="Q18" s="15">
        <f t="shared" si="1"/>
        <v>37.1</v>
      </c>
    </row>
    <row r="19" spans="1:17" x14ac:dyDescent="0.25">
      <c r="A19" s="14" t="s">
        <v>28</v>
      </c>
      <c r="B19" s="15"/>
      <c r="C19" s="13" t="s">
        <v>13</v>
      </c>
      <c r="D19" s="15"/>
      <c r="E19" s="15">
        <v>7420</v>
      </c>
      <c r="F19" s="13" t="s">
        <v>25</v>
      </c>
      <c r="G19" s="16">
        <v>7.0499999999999993E-2</v>
      </c>
      <c r="H19" s="15">
        <f t="shared" si="0"/>
        <v>523.1099999999999</v>
      </c>
      <c r="J19" s="14" t="s">
        <v>28</v>
      </c>
      <c r="K19" s="15"/>
      <c r="L19" s="13" t="s">
        <v>13</v>
      </c>
      <c r="M19" s="15"/>
      <c r="N19" s="15">
        <v>7420</v>
      </c>
      <c r="O19" s="13" t="s">
        <v>25</v>
      </c>
      <c r="P19" s="16">
        <v>7.0499999999999993E-2</v>
      </c>
      <c r="Q19" s="15">
        <f t="shared" si="1"/>
        <v>523.1099999999999</v>
      </c>
    </row>
    <row r="20" spans="1:17" x14ac:dyDescent="0.25">
      <c r="A20" s="14" t="s">
        <v>29</v>
      </c>
      <c r="B20" s="15"/>
      <c r="C20" s="13" t="s">
        <v>13</v>
      </c>
      <c r="D20" s="15"/>
      <c r="E20" s="15">
        <v>7420</v>
      </c>
      <c r="F20" s="13" t="s">
        <v>25</v>
      </c>
      <c r="G20" s="16">
        <v>7.46E-2</v>
      </c>
      <c r="H20" s="15">
        <f t="shared" si="0"/>
        <v>553.53200000000004</v>
      </c>
      <c r="J20" s="14" t="s">
        <v>29</v>
      </c>
      <c r="K20" s="15"/>
      <c r="L20" s="13" t="s">
        <v>13</v>
      </c>
      <c r="M20" s="15"/>
      <c r="N20" s="15">
        <v>7420</v>
      </c>
      <c r="O20" s="13" t="s">
        <v>25</v>
      </c>
      <c r="P20" s="16">
        <v>7.46E-2</v>
      </c>
      <c r="Q20" s="15">
        <f t="shared" si="1"/>
        <v>553.53200000000004</v>
      </c>
    </row>
    <row r="21" spans="1:17" x14ac:dyDescent="0.25">
      <c r="A21" s="14" t="s">
        <v>30</v>
      </c>
      <c r="B21" s="15"/>
      <c r="C21" s="13" t="s">
        <v>13</v>
      </c>
      <c r="D21" s="15"/>
      <c r="E21" s="15">
        <v>-7420</v>
      </c>
      <c r="F21" s="13" t="s">
        <v>25</v>
      </c>
      <c r="G21" s="16">
        <v>0.01</v>
      </c>
      <c r="H21" s="15">
        <f t="shared" si="0"/>
        <v>-74.2</v>
      </c>
      <c r="J21" s="14" t="s">
        <v>30</v>
      </c>
      <c r="K21" s="15"/>
      <c r="L21" s="13" t="s">
        <v>13</v>
      </c>
      <c r="M21" s="15"/>
      <c r="N21" s="15">
        <v>-7420</v>
      </c>
      <c r="O21" s="13" t="s">
        <v>25</v>
      </c>
      <c r="P21" s="16">
        <v>0.01</v>
      </c>
      <c r="Q21" s="15">
        <f t="shared" si="1"/>
        <v>-74.2</v>
      </c>
    </row>
    <row r="22" spans="1:17" x14ac:dyDescent="0.25">
      <c r="A22" s="14" t="s">
        <v>31</v>
      </c>
      <c r="B22" s="15"/>
      <c r="C22" s="13" t="s">
        <v>13</v>
      </c>
      <c r="D22" s="15"/>
      <c r="E22" s="15">
        <v>7420</v>
      </c>
      <c r="F22" s="13" t="s">
        <v>32</v>
      </c>
      <c r="G22" s="16">
        <v>0.13700000000000001</v>
      </c>
      <c r="H22" s="15">
        <f t="shared" si="0"/>
        <v>1016.5400000000001</v>
      </c>
      <c r="J22" s="14" t="s">
        <v>31</v>
      </c>
      <c r="K22" s="15"/>
      <c r="L22" s="13" t="s">
        <v>13</v>
      </c>
      <c r="M22" s="15"/>
      <c r="N22" s="15">
        <v>7420</v>
      </c>
      <c r="O22" s="13" t="s">
        <v>32</v>
      </c>
      <c r="P22" s="16">
        <v>0.13700000000000001</v>
      </c>
      <c r="Q22" s="15">
        <f t="shared" si="1"/>
        <v>1016.5400000000001</v>
      </c>
    </row>
    <row r="23" spans="1:17" x14ac:dyDescent="0.25">
      <c r="A23" s="14" t="s">
        <v>33</v>
      </c>
      <c r="B23" s="15"/>
      <c r="C23" s="13" t="s">
        <v>24</v>
      </c>
      <c r="D23" s="15"/>
      <c r="E23" s="15">
        <v>305</v>
      </c>
      <c r="F23" s="13" t="s">
        <v>25</v>
      </c>
      <c r="G23" s="16">
        <v>3.5449999999999999</v>
      </c>
      <c r="H23" s="15">
        <f t="shared" si="0"/>
        <v>1081.2249999999999</v>
      </c>
      <c r="J23" s="14" t="s">
        <v>33</v>
      </c>
      <c r="K23" s="15"/>
      <c r="L23" s="13" t="s">
        <v>24</v>
      </c>
      <c r="M23" s="15"/>
      <c r="N23" s="15">
        <v>305</v>
      </c>
      <c r="O23" s="13" t="s">
        <v>25</v>
      </c>
      <c r="P23" s="16">
        <v>3.4075000000000002</v>
      </c>
      <c r="Q23" s="15">
        <f t="shared" si="1"/>
        <v>1039.2875000000001</v>
      </c>
    </row>
    <row r="24" spans="1:17" x14ac:dyDescent="0.25">
      <c r="A24" s="12" t="s">
        <v>34</v>
      </c>
      <c r="B24" s="8"/>
      <c r="C24" s="13" t="s">
        <v>13</v>
      </c>
      <c r="D24" s="8"/>
      <c r="E24" s="8"/>
      <c r="F24" s="13" t="s">
        <v>13</v>
      </c>
      <c r="G24" s="8"/>
      <c r="H24" s="8">
        <f>SUM(H16:H23)</f>
        <v>34229.277349999997</v>
      </c>
      <c r="J24" s="12" t="s">
        <v>34</v>
      </c>
      <c r="K24" s="8"/>
      <c r="L24" s="13" t="s">
        <v>13</v>
      </c>
      <c r="M24" s="8"/>
      <c r="N24" s="8"/>
      <c r="O24" s="13" t="s">
        <v>13</v>
      </c>
      <c r="P24" s="8"/>
      <c r="Q24" s="8">
        <f>SUM(Q16:Q23)</f>
        <v>32712.355149999996</v>
      </c>
    </row>
    <row r="25" spans="1:17" x14ac:dyDescent="0.25">
      <c r="A25" s="12" t="s">
        <v>35</v>
      </c>
      <c r="B25" s="8"/>
      <c r="C25" s="13" t="s">
        <v>13</v>
      </c>
      <c r="D25" s="8"/>
      <c r="E25" s="8"/>
      <c r="F25" s="13" t="s">
        <v>13</v>
      </c>
      <c r="G25" s="8"/>
      <c r="H25" s="8"/>
      <c r="J25" s="12" t="s">
        <v>35</v>
      </c>
      <c r="K25" s="8"/>
      <c r="L25" s="13" t="s">
        <v>13</v>
      </c>
      <c r="M25" s="8"/>
      <c r="N25" s="8"/>
      <c r="O25" s="13" t="s">
        <v>13</v>
      </c>
      <c r="P25" s="8"/>
      <c r="Q25" s="8"/>
    </row>
    <row r="26" spans="1:17" x14ac:dyDescent="0.25">
      <c r="A26" s="14" t="s">
        <v>36</v>
      </c>
      <c r="B26" s="17">
        <v>117.6</v>
      </c>
      <c r="C26" s="13" t="s">
        <v>25</v>
      </c>
      <c r="D26" s="17">
        <f>H26/B26</f>
        <v>27.232142857142858</v>
      </c>
      <c r="E26" s="16">
        <v>0.42</v>
      </c>
      <c r="F26" s="13" t="s">
        <v>37</v>
      </c>
      <c r="G26" s="15">
        <v>7625</v>
      </c>
      <c r="H26" s="15">
        <f t="shared" ref="H26:H31" si="2">E26*G26</f>
        <v>3202.5</v>
      </c>
      <c r="J26" s="14" t="s">
        <v>36</v>
      </c>
      <c r="K26" s="17">
        <v>117.6</v>
      </c>
      <c r="L26" s="13" t="s">
        <v>25</v>
      </c>
      <c r="M26" s="17">
        <f>Q26/K26</f>
        <v>24.107142857142858</v>
      </c>
      <c r="N26" s="16">
        <v>0.42</v>
      </c>
      <c r="O26" s="13" t="s">
        <v>37</v>
      </c>
      <c r="P26" s="15">
        <v>6750</v>
      </c>
      <c r="Q26" s="15">
        <f>N26*P26</f>
        <v>2835</v>
      </c>
    </row>
    <row r="27" spans="1:17" x14ac:dyDescent="0.25">
      <c r="A27" s="14" t="s">
        <v>38</v>
      </c>
      <c r="B27" s="17">
        <v>11.5</v>
      </c>
      <c r="C27" s="13" t="s">
        <v>25</v>
      </c>
      <c r="D27" s="17">
        <f>H27/B27</f>
        <v>30.5</v>
      </c>
      <c r="E27" s="16">
        <v>0.05</v>
      </c>
      <c r="F27" s="13" t="s">
        <v>37</v>
      </c>
      <c r="G27" s="15">
        <v>7015</v>
      </c>
      <c r="H27" s="15">
        <f t="shared" si="2"/>
        <v>350.75</v>
      </c>
      <c r="J27" s="14" t="s">
        <v>38</v>
      </c>
      <c r="K27" s="17">
        <v>11.5</v>
      </c>
      <c r="L27" s="13" t="s">
        <v>25</v>
      </c>
      <c r="M27" s="17">
        <f>Q27/K27</f>
        <v>27</v>
      </c>
      <c r="N27" s="16">
        <v>0.05</v>
      </c>
      <c r="O27" s="13" t="s">
        <v>37</v>
      </c>
      <c r="P27" s="15">
        <v>6210</v>
      </c>
      <c r="Q27" s="15">
        <f>N27*P27</f>
        <v>310.5</v>
      </c>
    </row>
    <row r="28" spans="1:17" x14ac:dyDescent="0.25">
      <c r="A28" s="14" t="s">
        <v>39</v>
      </c>
      <c r="B28" s="15"/>
      <c r="C28" s="13" t="s">
        <v>25</v>
      </c>
      <c r="D28" s="15"/>
      <c r="E28" s="16">
        <v>0.53</v>
      </c>
      <c r="F28" s="13" t="s">
        <v>37</v>
      </c>
      <c r="G28" s="15">
        <v>625.5</v>
      </c>
      <c r="H28" s="15">
        <f t="shared" si="2"/>
        <v>331.51500000000004</v>
      </c>
      <c r="J28" s="14" t="s">
        <v>39</v>
      </c>
      <c r="K28" s="15"/>
      <c r="L28" s="13" t="s">
        <v>25</v>
      </c>
      <c r="M28" s="15"/>
      <c r="N28" s="16">
        <v>0.53</v>
      </c>
      <c r="O28" s="13" t="s">
        <v>37</v>
      </c>
      <c r="P28" s="15">
        <v>650</v>
      </c>
      <c r="Q28" s="15">
        <f>N28*P28</f>
        <v>344.5</v>
      </c>
    </row>
    <row r="29" spans="1:17" x14ac:dyDescent="0.25">
      <c r="A29" s="14" t="s">
        <v>40</v>
      </c>
      <c r="B29" s="17">
        <v>11.5</v>
      </c>
      <c r="C29" s="13" t="s">
        <v>13</v>
      </c>
      <c r="D29" s="17">
        <f>H29/B29</f>
        <v>3.9130434782608696</v>
      </c>
      <c r="E29" s="16">
        <v>0.05</v>
      </c>
      <c r="F29" s="13" t="s">
        <v>37</v>
      </c>
      <c r="G29" s="15">
        <v>900</v>
      </c>
      <c r="H29" s="15">
        <f t="shared" si="2"/>
        <v>45</v>
      </c>
      <c r="J29" s="14" t="s">
        <v>40</v>
      </c>
      <c r="K29" s="17">
        <v>11.5</v>
      </c>
      <c r="L29" s="13" t="s">
        <v>13</v>
      </c>
      <c r="M29" s="17">
        <f>Q29/K29</f>
        <v>3.9130434782608696</v>
      </c>
      <c r="N29" s="16">
        <v>0.05</v>
      </c>
      <c r="O29" s="13" t="s">
        <v>37</v>
      </c>
      <c r="P29" s="15">
        <v>900</v>
      </c>
      <c r="Q29" s="15">
        <f>N29*P29</f>
        <v>45</v>
      </c>
    </row>
    <row r="30" spans="1:17" x14ac:dyDescent="0.25">
      <c r="A30" s="14" t="s">
        <v>41</v>
      </c>
      <c r="B30" s="17">
        <v>117.6</v>
      </c>
      <c r="C30" s="13" t="s">
        <v>13</v>
      </c>
      <c r="D30" s="17">
        <f>H30/B30</f>
        <v>5</v>
      </c>
      <c r="E30" s="15">
        <v>1</v>
      </c>
      <c r="F30" s="13" t="s">
        <v>37</v>
      </c>
      <c r="G30" s="15">
        <v>588</v>
      </c>
      <c r="H30" s="15">
        <f t="shared" si="2"/>
        <v>588</v>
      </c>
      <c r="J30" s="14" t="s">
        <v>85</v>
      </c>
      <c r="K30" s="15"/>
      <c r="L30" s="13" t="s">
        <v>13</v>
      </c>
      <c r="M30" s="15"/>
      <c r="N30" s="15"/>
      <c r="O30" s="13" t="s">
        <v>37</v>
      </c>
      <c r="P30" s="15"/>
      <c r="Q30" s="15">
        <v>135</v>
      </c>
    </row>
    <row r="31" spans="1:17" x14ac:dyDescent="0.25">
      <c r="A31" s="14" t="s">
        <v>42</v>
      </c>
      <c r="B31" s="17">
        <v>11.5</v>
      </c>
      <c r="C31" s="13" t="s">
        <v>13</v>
      </c>
      <c r="D31" s="17">
        <f>H31/B31</f>
        <v>5</v>
      </c>
      <c r="E31" s="15">
        <v>1</v>
      </c>
      <c r="F31" s="13" t="s">
        <v>37</v>
      </c>
      <c r="G31" s="15">
        <v>57.5</v>
      </c>
      <c r="H31" s="15">
        <f t="shared" si="2"/>
        <v>57.5</v>
      </c>
      <c r="J31" s="14" t="s">
        <v>41</v>
      </c>
      <c r="K31" s="17">
        <v>117.6</v>
      </c>
      <c r="L31" s="13" t="s">
        <v>13</v>
      </c>
      <c r="M31" s="17">
        <f>Q31/K31</f>
        <v>6.0000000000000009</v>
      </c>
      <c r="N31" s="15">
        <v>1</v>
      </c>
      <c r="O31" s="13" t="s">
        <v>37</v>
      </c>
      <c r="P31" s="15">
        <v>705.6</v>
      </c>
      <c r="Q31" s="15">
        <f>N31*P31</f>
        <v>705.6</v>
      </c>
    </row>
    <row r="32" spans="1:17" x14ac:dyDescent="0.25">
      <c r="A32" s="14" t="s">
        <v>13</v>
      </c>
      <c r="B32" s="15"/>
      <c r="C32" s="13" t="s">
        <v>13</v>
      </c>
      <c r="D32" s="15"/>
      <c r="E32" s="15"/>
      <c r="F32" s="13" t="s">
        <v>13</v>
      </c>
      <c r="G32" s="15"/>
      <c r="H32" s="15"/>
      <c r="J32" s="14" t="s">
        <v>42</v>
      </c>
      <c r="K32" s="17">
        <v>11.5</v>
      </c>
      <c r="L32" s="13" t="s">
        <v>13</v>
      </c>
      <c r="M32" s="17">
        <f>Q32/K32</f>
        <v>6</v>
      </c>
      <c r="N32" s="15">
        <v>1</v>
      </c>
      <c r="O32" s="13" t="s">
        <v>37</v>
      </c>
      <c r="P32" s="15">
        <v>69</v>
      </c>
      <c r="Q32" s="15">
        <f>N32*P32</f>
        <v>69</v>
      </c>
    </row>
    <row r="33" spans="1:17" x14ac:dyDescent="0.25">
      <c r="A33" s="14" t="s">
        <v>43</v>
      </c>
      <c r="B33" s="15"/>
      <c r="C33" s="13" t="s">
        <v>13</v>
      </c>
      <c r="D33" s="15"/>
      <c r="E33" s="15"/>
      <c r="F33" s="13" t="s">
        <v>13</v>
      </c>
      <c r="G33" s="15"/>
      <c r="H33" s="15"/>
      <c r="J33" s="14" t="s">
        <v>13</v>
      </c>
      <c r="K33" s="15"/>
      <c r="L33" s="13" t="s">
        <v>13</v>
      </c>
      <c r="M33" s="15"/>
      <c r="N33" s="15"/>
      <c r="O33" s="13" t="s">
        <v>13</v>
      </c>
      <c r="P33" s="15"/>
      <c r="Q33" s="15"/>
    </row>
    <row r="34" spans="1:17" x14ac:dyDescent="0.25">
      <c r="A34" s="14" t="s">
        <v>13</v>
      </c>
      <c r="B34" s="15"/>
      <c r="C34" s="13" t="s">
        <v>13</v>
      </c>
      <c r="D34" s="15"/>
      <c r="E34" s="15"/>
      <c r="F34" s="13" t="s">
        <v>13</v>
      </c>
      <c r="G34" s="15"/>
      <c r="H34" s="15"/>
      <c r="J34" s="14" t="s">
        <v>43</v>
      </c>
      <c r="K34" s="15"/>
      <c r="L34" s="13" t="s">
        <v>13</v>
      </c>
      <c r="M34" s="15"/>
      <c r="N34" s="15"/>
      <c r="O34" s="13" t="s">
        <v>13</v>
      </c>
      <c r="P34" s="15"/>
      <c r="Q34" s="15"/>
    </row>
    <row r="35" spans="1:17" x14ac:dyDescent="0.25">
      <c r="A35" s="12" t="s">
        <v>44</v>
      </c>
      <c r="B35" s="8"/>
      <c r="C35" s="13" t="s">
        <v>13</v>
      </c>
      <c r="D35" s="8"/>
      <c r="E35" s="8"/>
      <c r="F35" s="13" t="s">
        <v>13</v>
      </c>
      <c r="G35" s="8"/>
      <c r="H35" s="8">
        <f>SUM(H24:H34)</f>
        <v>38804.542349999996</v>
      </c>
      <c r="J35" s="14" t="s">
        <v>13</v>
      </c>
      <c r="K35" s="15"/>
      <c r="L35" s="13" t="s">
        <v>13</v>
      </c>
      <c r="M35" s="15"/>
      <c r="N35" s="15"/>
      <c r="O35" s="13" t="s">
        <v>13</v>
      </c>
      <c r="P35" s="15"/>
      <c r="Q35" s="15"/>
    </row>
    <row r="36" spans="1:17" x14ac:dyDescent="0.25">
      <c r="A36" s="14" t="s">
        <v>13</v>
      </c>
      <c r="B36" s="15"/>
      <c r="C36" s="13" t="s">
        <v>13</v>
      </c>
      <c r="D36" s="15"/>
      <c r="E36" s="15"/>
      <c r="F36" s="13" t="s">
        <v>13</v>
      </c>
      <c r="G36" s="15"/>
      <c r="H36" s="15"/>
      <c r="J36" s="12" t="s">
        <v>44</v>
      </c>
      <c r="K36" s="8"/>
      <c r="L36" s="13" t="s">
        <v>13</v>
      </c>
      <c r="M36" s="8"/>
      <c r="N36" s="8"/>
      <c r="O36" s="13" t="s">
        <v>13</v>
      </c>
      <c r="P36" s="8"/>
      <c r="Q36" s="8">
        <f>SUM(Q24:Q35)</f>
        <v>37156.955149999994</v>
      </c>
    </row>
    <row r="37" spans="1:17" x14ac:dyDescent="0.25">
      <c r="A37" s="12" t="s">
        <v>45</v>
      </c>
      <c r="B37" s="8"/>
      <c r="C37" s="13" t="s">
        <v>13</v>
      </c>
      <c r="D37" s="8"/>
      <c r="E37" s="8"/>
      <c r="F37" s="13" t="s">
        <v>13</v>
      </c>
      <c r="G37" s="8"/>
      <c r="H37" s="8"/>
      <c r="J37" s="14" t="s">
        <v>13</v>
      </c>
      <c r="K37" s="15"/>
      <c r="L37" s="13" t="s">
        <v>13</v>
      </c>
      <c r="M37" s="15"/>
      <c r="N37" s="15"/>
      <c r="O37" s="13" t="s">
        <v>13</v>
      </c>
      <c r="P37" s="15"/>
      <c r="Q37" s="15"/>
    </row>
    <row r="38" spans="1:17" x14ac:dyDescent="0.25">
      <c r="A38" s="14" t="s">
        <v>46</v>
      </c>
      <c r="B38" s="15"/>
      <c r="C38" s="13" t="s">
        <v>24</v>
      </c>
      <c r="D38" s="15"/>
      <c r="E38" s="15">
        <v>-390</v>
      </c>
      <c r="F38" s="13" t="s">
        <v>25</v>
      </c>
      <c r="G38" s="16">
        <v>4.1124999999999998</v>
      </c>
      <c r="H38" s="15">
        <f t="shared" ref="H38:H43" si="3">E38*G38</f>
        <v>-1603.875</v>
      </c>
      <c r="J38" s="12" t="s">
        <v>45</v>
      </c>
      <c r="K38" s="8"/>
      <c r="L38" s="13" t="s">
        <v>13</v>
      </c>
      <c r="M38" s="8"/>
      <c r="N38" s="8"/>
      <c r="O38" s="13" t="s">
        <v>13</v>
      </c>
      <c r="P38" s="8"/>
      <c r="Q38" s="8"/>
    </row>
    <row r="39" spans="1:17" x14ac:dyDescent="0.25">
      <c r="A39" s="14" t="s">
        <v>47</v>
      </c>
      <c r="B39" s="15"/>
      <c r="C39" s="13" t="s">
        <v>24</v>
      </c>
      <c r="D39" s="15"/>
      <c r="E39" s="15">
        <v>-1240</v>
      </c>
      <c r="F39" s="13" t="s">
        <v>25</v>
      </c>
      <c r="G39" s="16">
        <v>2.4375</v>
      </c>
      <c r="H39" s="15">
        <f t="shared" si="3"/>
        <v>-3022.5</v>
      </c>
      <c r="J39" s="14" t="s">
        <v>46</v>
      </c>
      <c r="K39" s="15"/>
      <c r="L39" s="13" t="s">
        <v>24</v>
      </c>
      <c r="M39" s="15"/>
      <c r="N39" s="15">
        <v>-385</v>
      </c>
      <c r="O39" s="13" t="s">
        <v>25</v>
      </c>
      <c r="P39" s="16">
        <v>4.9000000000000004</v>
      </c>
      <c r="Q39" s="15">
        <f t="shared" ref="Q39:Q44" si="4">N39*P39</f>
        <v>-1886.5000000000002</v>
      </c>
    </row>
    <row r="40" spans="1:17" x14ac:dyDescent="0.25">
      <c r="A40" s="14" t="s">
        <v>48</v>
      </c>
      <c r="B40" s="15"/>
      <c r="C40" s="13" t="s">
        <v>24</v>
      </c>
      <c r="D40" s="15"/>
      <c r="E40" s="15">
        <v>-510</v>
      </c>
      <c r="F40" s="13" t="s">
        <v>25</v>
      </c>
      <c r="G40" s="16">
        <v>2.1949999999999998</v>
      </c>
      <c r="H40" s="15">
        <f t="shared" si="3"/>
        <v>-1119.4499999999998</v>
      </c>
      <c r="J40" s="14" t="s">
        <v>47</v>
      </c>
      <c r="K40" s="15"/>
      <c r="L40" s="13" t="s">
        <v>24</v>
      </c>
      <c r="M40" s="15"/>
      <c r="N40" s="15">
        <v>-1230</v>
      </c>
      <c r="O40" s="13" t="s">
        <v>25</v>
      </c>
      <c r="P40" s="16">
        <v>3.3</v>
      </c>
      <c r="Q40" s="15">
        <f t="shared" si="4"/>
        <v>-4059</v>
      </c>
    </row>
    <row r="41" spans="1:17" x14ac:dyDescent="0.25">
      <c r="A41" s="14" t="s">
        <v>49</v>
      </c>
      <c r="B41" s="15"/>
      <c r="C41" s="13" t="s">
        <v>24</v>
      </c>
      <c r="D41" s="15"/>
      <c r="E41" s="15">
        <v>-280</v>
      </c>
      <c r="F41" s="13" t="s">
        <v>25</v>
      </c>
      <c r="G41" s="16">
        <v>5.0999999999999996</v>
      </c>
      <c r="H41" s="15">
        <f t="shared" si="3"/>
        <v>-1428</v>
      </c>
      <c r="J41" s="14" t="s">
        <v>48</v>
      </c>
      <c r="K41" s="15"/>
      <c r="L41" s="13" t="s">
        <v>24</v>
      </c>
      <c r="M41" s="15"/>
      <c r="N41" s="15">
        <v>-505</v>
      </c>
      <c r="O41" s="13" t="s">
        <v>25</v>
      </c>
      <c r="P41" s="16">
        <v>2.6</v>
      </c>
      <c r="Q41" s="15">
        <f t="shared" si="4"/>
        <v>-1313</v>
      </c>
    </row>
    <row r="42" spans="1:17" x14ac:dyDescent="0.25">
      <c r="A42" s="14" t="s">
        <v>50</v>
      </c>
      <c r="B42" s="15"/>
      <c r="C42" s="13" t="s">
        <v>24</v>
      </c>
      <c r="D42" s="15"/>
      <c r="E42" s="15">
        <v>-42</v>
      </c>
      <c r="F42" s="13" t="s">
        <v>25</v>
      </c>
      <c r="G42" s="16">
        <v>6.2874999999999996</v>
      </c>
      <c r="H42" s="15">
        <f t="shared" si="3"/>
        <v>-264.07499999999999</v>
      </c>
      <c r="J42" s="14" t="s">
        <v>49</v>
      </c>
      <c r="K42" s="15"/>
      <c r="L42" s="13" t="s">
        <v>24</v>
      </c>
      <c r="M42" s="15"/>
      <c r="N42" s="15">
        <v>-135</v>
      </c>
      <c r="O42" s="13" t="s">
        <v>25</v>
      </c>
      <c r="P42" s="16">
        <v>4.9000000000000004</v>
      </c>
      <c r="Q42" s="15">
        <f t="shared" si="4"/>
        <v>-661.5</v>
      </c>
    </row>
    <row r="43" spans="1:17" x14ac:dyDescent="0.25">
      <c r="A43" s="14" t="s">
        <v>51</v>
      </c>
      <c r="B43" s="15"/>
      <c r="C43" s="13" t="s">
        <v>24</v>
      </c>
      <c r="D43" s="15"/>
      <c r="E43" s="15">
        <v>-305</v>
      </c>
      <c r="F43" s="13" t="s">
        <v>25</v>
      </c>
      <c r="G43" s="16">
        <v>3.5449999999999999</v>
      </c>
      <c r="H43" s="15">
        <f t="shared" si="3"/>
        <v>-1081.2249999999999</v>
      </c>
      <c r="J43" s="14" t="s">
        <v>50</v>
      </c>
      <c r="K43" s="15"/>
      <c r="L43" s="13" t="s">
        <v>24</v>
      </c>
      <c r="M43" s="15"/>
      <c r="N43" s="15">
        <v>-42</v>
      </c>
      <c r="O43" s="13" t="s">
        <v>25</v>
      </c>
      <c r="P43" s="16">
        <v>6.3250000000000002</v>
      </c>
      <c r="Q43" s="15">
        <f t="shared" si="4"/>
        <v>-265.65000000000003</v>
      </c>
    </row>
    <row r="44" spans="1:17" x14ac:dyDescent="0.25">
      <c r="A44" s="14" t="s">
        <v>52</v>
      </c>
      <c r="B44" s="15"/>
      <c r="C44" s="13" t="s">
        <v>24</v>
      </c>
      <c r="D44" s="15"/>
      <c r="E44" s="15"/>
      <c r="F44" s="13" t="s">
        <v>25</v>
      </c>
      <c r="G44" s="15"/>
      <c r="H44" s="15">
        <v>-440</v>
      </c>
      <c r="J44" s="14" t="s">
        <v>51</v>
      </c>
      <c r="K44" s="15"/>
      <c r="L44" s="13" t="s">
        <v>24</v>
      </c>
      <c r="M44" s="15"/>
      <c r="N44" s="15">
        <v>-305</v>
      </c>
      <c r="O44" s="13" t="s">
        <v>25</v>
      </c>
      <c r="P44" s="16">
        <v>3.4075000000000002</v>
      </c>
      <c r="Q44" s="15">
        <f t="shared" si="4"/>
        <v>-1039.2875000000001</v>
      </c>
    </row>
    <row r="45" spans="1:17" x14ac:dyDescent="0.25">
      <c r="A45" s="14" t="s">
        <v>53</v>
      </c>
      <c r="B45" s="15"/>
      <c r="C45" s="13" t="s">
        <v>24</v>
      </c>
      <c r="D45" s="15"/>
      <c r="E45" s="15"/>
      <c r="F45" s="13" t="s">
        <v>25</v>
      </c>
      <c r="G45" s="15"/>
      <c r="H45" s="15">
        <v>-110</v>
      </c>
      <c r="J45" s="14" t="s">
        <v>52</v>
      </c>
      <c r="K45" s="15"/>
      <c r="L45" s="13" t="s">
        <v>24</v>
      </c>
      <c r="M45" s="15"/>
      <c r="N45" s="15"/>
      <c r="O45" s="13" t="s">
        <v>25</v>
      </c>
      <c r="P45" s="15"/>
      <c r="Q45" s="15">
        <v>-480</v>
      </c>
    </row>
    <row r="46" spans="1:17" x14ac:dyDescent="0.25">
      <c r="A46" s="14" t="s">
        <v>88</v>
      </c>
      <c r="B46" s="15">
        <v>-754</v>
      </c>
      <c r="C46" s="13" t="s">
        <v>32</v>
      </c>
      <c r="D46" s="16">
        <f>H46/B46</f>
        <v>1.3</v>
      </c>
      <c r="E46" s="15">
        <v>-754</v>
      </c>
      <c r="F46" s="13" t="s">
        <v>55</v>
      </c>
      <c r="G46" s="16">
        <v>1.3</v>
      </c>
      <c r="H46" s="15">
        <f>E46*G46</f>
        <v>-980.2</v>
      </c>
      <c r="J46" s="14" t="s">
        <v>53</v>
      </c>
      <c r="K46" s="15"/>
      <c r="L46" s="13" t="s">
        <v>24</v>
      </c>
      <c r="M46" s="15"/>
      <c r="N46" s="15"/>
      <c r="O46" s="13" t="s">
        <v>25</v>
      </c>
      <c r="P46" s="15"/>
      <c r="Q46" s="15">
        <v>-120</v>
      </c>
    </row>
    <row r="47" spans="1:17" x14ac:dyDescent="0.25">
      <c r="A47" s="14" t="s">
        <v>54</v>
      </c>
      <c r="B47" s="15">
        <v>-2105</v>
      </c>
      <c r="C47" s="13" t="s">
        <v>32</v>
      </c>
      <c r="D47" s="16">
        <f>H47/B47</f>
        <v>0.76</v>
      </c>
      <c r="E47" s="15">
        <v>-2105</v>
      </c>
      <c r="F47" s="13" t="s">
        <v>55</v>
      </c>
      <c r="G47" s="16">
        <v>0.76</v>
      </c>
      <c r="H47" s="15">
        <f>E47*G47</f>
        <v>-1599.8</v>
      </c>
      <c r="J47" s="14" t="s">
        <v>88</v>
      </c>
      <c r="K47" s="15">
        <v>-730</v>
      </c>
      <c r="L47" s="13" t="s">
        <v>32</v>
      </c>
      <c r="M47" s="16">
        <f>Q47/K47</f>
        <v>1.36</v>
      </c>
      <c r="N47" s="15">
        <v>-730</v>
      </c>
      <c r="O47" s="13" t="s">
        <v>55</v>
      </c>
      <c r="P47" s="16">
        <v>1.36</v>
      </c>
      <c r="Q47" s="15">
        <f>N47*P47</f>
        <v>-992.80000000000007</v>
      </c>
    </row>
    <row r="48" spans="1:17" x14ac:dyDescent="0.25">
      <c r="A48" s="14" t="s">
        <v>56</v>
      </c>
      <c r="B48" s="15">
        <v>-2890</v>
      </c>
      <c r="C48" s="13" t="s">
        <v>32</v>
      </c>
      <c r="D48" s="16">
        <f>H48/B48</f>
        <v>1.4</v>
      </c>
      <c r="E48" s="15">
        <v>-2890</v>
      </c>
      <c r="F48" s="13" t="s">
        <v>55</v>
      </c>
      <c r="G48" s="16">
        <v>1.4</v>
      </c>
      <c r="H48" s="15">
        <f>E48*G48</f>
        <v>-4045.9999999999995</v>
      </c>
      <c r="J48" s="14" t="s">
        <v>54</v>
      </c>
      <c r="K48" s="15">
        <v>-2110</v>
      </c>
      <c r="L48" s="13" t="s">
        <v>32</v>
      </c>
      <c r="M48" s="16">
        <f>Q48/K48</f>
        <v>0.81</v>
      </c>
      <c r="N48" s="15">
        <v>-2110</v>
      </c>
      <c r="O48" s="13" t="s">
        <v>55</v>
      </c>
      <c r="P48" s="16">
        <v>0.81</v>
      </c>
      <c r="Q48" s="15">
        <f>N48*P48</f>
        <v>-1709.1000000000001</v>
      </c>
    </row>
    <row r="49" spans="1:17" x14ac:dyDescent="0.25">
      <c r="A49" s="14" t="s">
        <v>58</v>
      </c>
      <c r="B49" s="15"/>
      <c r="C49" s="13" t="s">
        <v>32</v>
      </c>
      <c r="D49" s="15"/>
      <c r="E49" s="15">
        <v>-150</v>
      </c>
      <c r="F49" s="13" t="s">
        <v>25</v>
      </c>
      <c r="G49" s="16">
        <v>0.85</v>
      </c>
      <c r="H49" s="15">
        <f>E49*G49</f>
        <v>-127.5</v>
      </c>
      <c r="J49" s="14" t="s">
        <v>56</v>
      </c>
      <c r="K49" s="15">
        <v>-2980</v>
      </c>
      <c r="L49" s="13" t="s">
        <v>32</v>
      </c>
      <c r="M49" s="16">
        <f>Q49/K49</f>
        <v>1.43</v>
      </c>
      <c r="N49" s="15">
        <v>-2980</v>
      </c>
      <c r="O49" s="13" t="s">
        <v>55</v>
      </c>
      <c r="P49" s="16">
        <v>1.43</v>
      </c>
      <c r="Q49" s="15">
        <f>N49*P49</f>
        <v>-4261.3999999999996</v>
      </c>
    </row>
    <row r="50" spans="1:17" x14ac:dyDescent="0.25">
      <c r="A50" s="12" t="s">
        <v>59</v>
      </c>
      <c r="B50" s="8"/>
      <c r="C50" s="13" t="s">
        <v>13</v>
      </c>
      <c r="D50" s="8"/>
      <c r="E50" s="8"/>
      <c r="F50" s="13" t="s">
        <v>13</v>
      </c>
      <c r="G50" s="8"/>
      <c r="H50" s="8">
        <f>SUM(H38:H49)</f>
        <v>-15822.625</v>
      </c>
      <c r="J50" s="14" t="s">
        <v>58</v>
      </c>
      <c r="K50" s="15"/>
      <c r="L50" s="13" t="s">
        <v>32</v>
      </c>
      <c r="M50" s="15"/>
      <c r="N50" s="15">
        <v>-150</v>
      </c>
      <c r="O50" s="13" t="s">
        <v>25</v>
      </c>
      <c r="P50" s="16">
        <v>0.85</v>
      </c>
      <c r="Q50" s="15">
        <f>N50*P50</f>
        <v>-127.5</v>
      </c>
    </row>
    <row r="51" spans="1:17" x14ac:dyDescent="0.25">
      <c r="A51" s="14" t="s">
        <v>13</v>
      </c>
      <c r="B51" s="15"/>
      <c r="C51" s="13" t="s">
        <v>13</v>
      </c>
      <c r="D51" s="15"/>
      <c r="E51" s="15"/>
      <c r="F51" s="13" t="s">
        <v>13</v>
      </c>
      <c r="G51" s="15"/>
      <c r="H51" s="15"/>
      <c r="J51" s="12" t="s">
        <v>59</v>
      </c>
      <c r="K51" s="8"/>
      <c r="L51" s="13" t="s">
        <v>13</v>
      </c>
      <c r="M51" s="8"/>
      <c r="N51" s="8"/>
      <c r="O51" s="13" t="s">
        <v>13</v>
      </c>
      <c r="P51" s="8"/>
      <c r="Q51" s="8">
        <f>SUM(Q39:Q50)</f>
        <v>-16915.737499999999</v>
      </c>
    </row>
    <row r="52" spans="1:17" x14ac:dyDescent="0.25">
      <c r="A52" s="14" t="s">
        <v>60</v>
      </c>
      <c r="B52" s="15"/>
      <c r="C52" s="13" t="s">
        <v>13</v>
      </c>
      <c r="D52" s="15"/>
      <c r="E52" s="15"/>
      <c r="F52" s="13" t="s">
        <v>32</v>
      </c>
      <c r="G52" s="15"/>
      <c r="H52" s="15">
        <v>-95</v>
      </c>
      <c r="J52" s="14" t="s">
        <v>13</v>
      </c>
      <c r="K52" s="15"/>
      <c r="L52" s="13" t="s">
        <v>13</v>
      </c>
      <c r="M52" s="15"/>
      <c r="N52" s="15"/>
      <c r="O52" s="13" t="s">
        <v>13</v>
      </c>
      <c r="P52" s="15"/>
      <c r="Q52" s="15"/>
    </row>
    <row r="53" spans="1:17" x14ac:dyDescent="0.25">
      <c r="A53" s="14" t="s">
        <v>61</v>
      </c>
      <c r="B53" s="15"/>
      <c r="C53" s="13" t="s">
        <v>13</v>
      </c>
      <c r="D53" s="15"/>
      <c r="E53" s="15"/>
      <c r="F53" s="13" t="s">
        <v>32</v>
      </c>
      <c r="G53" s="15"/>
      <c r="H53" s="15">
        <v>-665</v>
      </c>
      <c r="J53" s="14" t="s">
        <v>60</v>
      </c>
      <c r="K53" s="15"/>
      <c r="L53" s="13" t="s">
        <v>13</v>
      </c>
      <c r="M53" s="15"/>
      <c r="N53" s="15"/>
      <c r="O53" s="13" t="s">
        <v>32</v>
      </c>
      <c r="P53" s="15"/>
      <c r="Q53" s="15">
        <v>-80</v>
      </c>
    </row>
    <row r="54" spans="1:17" x14ac:dyDescent="0.25">
      <c r="A54" s="14" t="s">
        <v>62</v>
      </c>
      <c r="B54" s="15"/>
      <c r="C54" s="13" t="s">
        <v>13</v>
      </c>
      <c r="D54" s="15"/>
      <c r="E54" s="15"/>
      <c r="F54" s="13" t="s">
        <v>32</v>
      </c>
      <c r="G54" s="15"/>
      <c r="H54" s="15">
        <v>-510</v>
      </c>
      <c r="J54" s="14" t="s">
        <v>61</v>
      </c>
      <c r="K54" s="15"/>
      <c r="L54" s="13" t="s">
        <v>13</v>
      </c>
      <c r="M54" s="15"/>
      <c r="N54" s="15"/>
      <c r="O54" s="13" t="s">
        <v>32</v>
      </c>
      <c r="P54" s="15"/>
      <c r="Q54" s="15">
        <v>-600</v>
      </c>
    </row>
    <row r="55" spans="1:17" x14ac:dyDescent="0.25">
      <c r="A55" s="14" t="s">
        <v>63</v>
      </c>
      <c r="B55" s="15"/>
      <c r="C55" s="13" t="s">
        <v>13</v>
      </c>
      <c r="D55" s="15"/>
      <c r="E55" s="15"/>
      <c r="F55" s="13" t="s">
        <v>32</v>
      </c>
      <c r="G55" s="15"/>
      <c r="H55" s="15">
        <v>-190</v>
      </c>
      <c r="J55" s="14" t="s">
        <v>86</v>
      </c>
      <c r="K55" s="15"/>
      <c r="L55" s="13" t="s">
        <v>13</v>
      </c>
      <c r="M55" s="15"/>
      <c r="N55" s="15"/>
      <c r="O55" s="13" t="s">
        <v>32</v>
      </c>
      <c r="P55" s="15"/>
      <c r="Q55" s="15">
        <v>-100</v>
      </c>
    </row>
    <row r="56" spans="1:17" x14ac:dyDescent="0.25">
      <c r="A56" s="14" t="s">
        <v>64</v>
      </c>
      <c r="B56" s="15"/>
      <c r="C56" s="13" t="s">
        <v>13</v>
      </c>
      <c r="D56" s="15"/>
      <c r="E56" s="15"/>
      <c r="F56" s="13" t="s">
        <v>32</v>
      </c>
      <c r="G56" s="15"/>
      <c r="H56" s="15">
        <v>-300</v>
      </c>
      <c r="J56" s="14" t="s">
        <v>62</v>
      </c>
      <c r="K56" s="15"/>
      <c r="L56" s="13" t="s">
        <v>13</v>
      </c>
      <c r="M56" s="15"/>
      <c r="N56" s="15"/>
      <c r="O56" s="13" t="s">
        <v>32</v>
      </c>
      <c r="P56" s="15"/>
      <c r="Q56" s="15">
        <v>-520</v>
      </c>
    </row>
    <row r="57" spans="1:17" x14ac:dyDescent="0.25">
      <c r="A57" s="14" t="s">
        <v>65</v>
      </c>
      <c r="B57" s="15"/>
      <c r="C57" s="13" t="s">
        <v>13</v>
      </c>
      <c r="D57" s="15"/>
      <c r="E57" s="15"/>
      <c r="F57" s="13" t="s">
        <v>32</v>
      </c>
      <c r="G57" s="15"/>
      <c r="H57" s="15">
        <v>-155</v>
      </c>
      <c r="J57" s="14" t="s">
        <v>63</v>
      </c>
      <c r="K57" s="15"/>
      <c r="L57" s="13" t="s">
        <v>13</v>
      </c>
      <c r="M57" s="15"/>
      <c r="N57" s="15"/>
      <c r="O57" s="13" t="s">
        <v>32</v>
      </c>
      <c r="P57" s="15"/>
      <c r="Q57" s="15">
        <v>-165</v>
      </c>
    </row>
    <row r="58" spans="1:17" x14ac:dyDescent="0.25">
      <c r="A58" s="14" t="s">
        <v>66</v>
      </c>
      <c r="B58" s="15"/>
      <c r="C58" s="13" t="s">
        <v>13</v>
      </c>
      <c r="D58" s="15"/>
      <c r="E58" s="15"/>
      <c r="F58" s="13" t="s">
        <v>25</v>
      </c>
      <c r="G58" s="15"/>
      <c r="H58" s="15">
        <v>-285</v>
      </c>
      <c r="J58" s="14" t="s">
        <v>64</v>
      </c>
      <c r="K58" s="15"/>
      <c r="L58" s="13" t="s">
        <v>13</v>
      </c>
      <c r="M58" s="15"/>
      <c r="N58" s="15"/>
      <c r="O58" s="13" t="s">
        <v>32</v>
      </c>
      <c r="P58" s="15"/>
      <c r="Q58" s="15">
        <v>-295</v>
      </c>
    </row>
    <row r="59" spans="1:17" x14ac:dyDescent="0.25">
      <c r="A59" s="14" t="s">
        <v>67</v>
      </c>
      <c r="B59" s="15"/>
      <c r="C59" s="13" t="s">
        <v>13</v>
      </c>
      <c r="D59" s="15"/>
      <c r="E59" s="15"/>
      <c r="F59" s="13" t="s">
        <v>32</v>
      </c>
      <c r="G59" s="15"/>
      <c r="H59" s="15">
        <v>-355</v>
      </c>
      <c r="J59" s="14" t="s">
        <v>65</v>
      </c>
      <c r="K59" s="15"/>
      <c r="L59" s="13" t="s">
        <v>13</v>
      </c>
      <c r="M59" s="15"/>
      <c r="N59" s="15"/>
      <c r="O59" s="13" t="s">
        <v>32</v>
      </c>
      <c r="P59" s="15"/>
      <c r="Q59" s="15">
        <v>-160</v>
      </c>
    </row>
    <row r="60" spans="1:17" x14ac:dyDescent="0.25">
      <c r="A60" s="12" t="s">
        <v>68</v>
      </c>
      <c r="B60" s="8"/>
      <c r="C60" s="13" t="s">
        <v>13</v>
      </c>
      <c r="D60" s="8"/>
      <c r="E60" s="8"/>
      <c r="F60" s="13" t="s">
        <v>13</v>
      </c>
      <c r="G60" s="8"/>
      <c r="H60" s="8">
        <f>SUM(H52:H59)</f>
        <v>-2555</v>
      </c>
      <c r="J60" s="14" t="s">
        <v>66</v>
      </c>
      <c r="K60" s="15"/>
      <c r="L60" s="13" t="s">
        <v>13</v>
      </c>
      <c r="M60" s="15"/>
      <c r="N60" s="15"/>
      <c r="O60" s="13" t="s">
        <v>25</v>
      </c>
      <c r="P60" s="15"/>
      <c r="Q60" s="15">
        <v>-300</v>
      </c>
    </row>
    <row r="61" spans="1:17" x14ac:dyDescent="0.25">
      <c r="A61" s="12" t="s">
        <v>69</v>
      </c>
      <c r="B61" s="8"/>
      <c r="C61" s="13" t="s">
        <v>13</v>
      </c>
      <c r="D61" s="8"/>
      <c r="E61" s="8"/>
      <c r="F61" s="13" t="s">
        <v>13</v>
      </c>
      <c r="G61" s="8"/>
      <c r="H61" s="8">
        <f>SUM(H50,H60)</f>
        <v>-18377.625</v>
      </c>
      <c r="J61" s="14" t="s">
        <v>67</v>
      </c>
      <c r="K61" s="15"/>
      <c r="L61" s="13" t="s">
        <v>13</v>
      </c>
      <c r="M61" s="15"/>
      <c r="N61" s="15"/>
      <c r="O61" s="13" t="s">
        <v>32</v>
      </c>
      <c r="P61" s="15"/>
      <c r="Q61" s="15">
        <v>-365</v>
      </c>
    </row>
    <row r="62" spans="1:17" x14ac:dyDescent="0.25">
      <c r="A62" s="12" t="s">
        <v>70</v>
      </c>
      <c r="B62" s="8"/>
      <c r="C62" s="13" t="s">
        <v>13</v>
      </c>
      <c r="D62" s="8"/>
      <c r="E62" s="8"/>
      <c r="F62" s="13" t="s">
        <v>13</v>
      </c>
      <c r="G62" s="8"/>
      <c r="H62" s="8">
        <f>SUM(H35,H61)</f>
        <v>20426.917349999996</v>
      </c>
      <c r="J62" s="12" t="s">
        <v>68</v>
      </c>
      <c r="K62" s="8"/>
      <c r="L62" s="13" t="s">
        <v>13</v>
      </c>
      <c r="M62" s="8"/>
      <c r="N62" s="8"/>
      <c r="O62" s="13" t="s">
        <v>13</v>
      </c>
      <c r="P62" s="8"/>
      <c r="Q62" s="8">
        <f>SUM(Q53:Q61)</f>
        <v>-2585</v>
      </c>
    </row>
    <row r="63" spans="1:17" x14ac:dyDescent="0.25">
      <c r="J63" s="12" t="s">
        <v>69</v>
      </c>
      <c r="K63" s="8"/>
      <c r="L63" s="13" t="s">
        <v>13</v>
      </c>
      <c r="M63" s="8"/>
      <c r="N63" s="8"/>
      <c r="O63" s="13" t="s">
        <v>13</v>
      </c>
      <c r="P63" s="8"/>
      <c r="Q63" s="8">
        <f>SUM(Q51,Q62)</f>
        <v>-19500.737499999999</v>
      </c>
    </row>
    <row r="64" spans="1:17" x14ac:dyDescent="0.25">
      <c r="A64" s="11" t="s">
        <v>71</v>
      </c>
      <c r="J64" s="12" t="s">
        <v>70</v>
      </c>
      <c r="K64" s="8"/>
      <c r="L64" s="13" t="s">
        <v>13</v>
      </c>
      <c r="M64" s="8"/>
      <c r="N64" s="8"/>
      <c r="O64" s="13" t="s">
        <v>13</v>
      </c>
      <c r="P64" s="8"/>
      <c r="Q64" s="8">
        <f>SUM(Q36,Q63)</f>
        <v>17656.217649999995</v>
      </c>
    </row>
    <row r="65" spans="1:17" x14ac:dyDescent="0.25">
      <c r="A65" s="11" t="s">
        <v>89</v>
      </c>
    </row>
    <row r="66" spans="1:17" x14ac:dyDescent="0.25">
      <c r="A66" s="11" t="s">
        <v>73</v>
      </c>
    </row>
    <row r="67" spans="1:17" x14ac:dyDescent="0.25">
      <c r="A67" s="11" t="s">
        <v>74</v>
      </c>
    </row>
    <row r="68" spans="1:17" x14ac:dyDescent="0.25">
      <c r="J68" s="11" t="s">
        <v>75</v>
      </c>
    </row>
    <row r="69" spans="1:17" x14ac:dyDescent="0.25">
      <c r="A69" s="11" t="s">
        <v>75</v>
      </c>
    </row>
    <row r="70" spans="1:17" x14ac:dyDescent="0.25">
      <c r="J70" t="s">
        <v>76</v>
      </c>
    </row>
    <row r="71" spans="1:17" x14ac:dyDescent="0.25">
      <c r="A71" t="s">
        <v>76</v>
      </c>
      <c r="J71" s="11" t="s">
        <v>1</v>
      </c>
      <c r="K71" s="11" t="s">
        <v>2</v>
      </c>
    </row>
    <row r="72" spans="1:17" x14ac:dyDescent="0.25">
      <c r="A72" s="11" t="s">
        <v>1</v>
      </c>
      <c r="B72" s="11" t="s">
        <v>2</v>
      </c>
      <c r="J72" s="11" t="s">
        <v>3</v>
      </c>
      <c r="K72" s="11" t="s">
        <v>84</v>
      </c>
    </row>
    <row r="73" spans="1:17" x14ac:dyDescent="0.25">
      <c r="A73" s="11" t="s">
        <v>3</v>
      </c>
      <c r="B73" s="11" t="s">
        <v>4</v>
      </c>
      <c r="J73" s="11" t="s">
        <v>5</v>
      </c>
      <c r="K73" s="11" t="s">
        <v>6</v>
      </c>
    </row>
    <row r="74" spans="1:17" x14ac:dyDescent="0.25">
      <c r="A74" s="11" t="s">
        <v>5</v>
      </c>
      <c r="B74" s="11" t="s">
        <v>6</v>
      </c>
      <c r="J74" s="11" t="s">
        <v>7</v>
      </c>
      <c r="K74" s="11" t="s">
        <v>8</v>
      </c>
    </row>
    <row r="75" spans="1:17" x14ac:dyDescent="0.25">
      <c r="A75" s="11" t="s">
        <v>7</v>
      </c>
      <c r="B75" s="11" t="s">
        <v>8</v>
      </c>
      <c r="J75" s="11" t="s">
        <v>9</v>
      </c>
      <c r="K75" s="11" t="s">
        <v>87</v>
      </c>
    </row>
    <row r="76" spans="1:17" x14ac:dyDescent="0.25">
      <c r="A76" s="11" t="s">
        <v>9</v>
      </c>
      <c r="B76" s="11" t="s">
        <v>87</v>
      </c>
    </row>
    <row r="77" spans="1:17" x14ac:dyDescent="0.25">
      <c r="J77" s="5" t="s">
        <v>11</v>
      </c>
      <c r="K77" s="6" t="s">
        <v>12</v>
      </c>
      <c r="L77" s="6" t="s">
        <v>13</v>
      </c>
      <c r="M77" s="6" t="s">
        <v>14</v>
      </c>
      <c r="N77" s="6" t="s">
        <v>15</v>
      </c>
      <c r="O77" s="6" t="s">
        <v>13</v>
      </c>
      <c r="P77" s="6" t="s">
        <v>16</v>
      </c>
      <c r="Q77" s="6" t="s">
        <v>17</v>
      </c>
    </row>
    <row r="78" spans="1:17" x14ac:dyDescent="0.25">
      <c r="A78" s="5" t="s">
        <v>11</v>
      </c>
      <c r="B78" s="6" t="s">
        <v>12</v>
      </c>
      <c r="C78" s="6" t="s">
        <v>13</v>
      </c>
      <c r="D78" s="6" t="s">
        <v>14</v>
      </c>
      <c r="E78" s="6" t="s">
        <v>15</v>
      </c>
      <c r="F78" s="6" t="s">
        <v>13</v>
      </c>
      <c r="G78" s="6" t="s">
        <v>16</v>
      </c>
      <c r="H78" s="6" t="s">
        <v>17</v>
      </c>
      <c r="J78" s="12" t="s">
        <v>18</v>
      </c>
      <c r="K78" s="8"/>
      <c r="L78" s="13" t="s">
        <v>13</v>
      </c>
      <c r="M78" s="8"/>
      <c r="N78" s="8"/>
      <c r="O78" s="13" t="s">
        <v>13</v>
      </c>
      <c r="P78" s="8"/>
      <c r="Q78" s="8"/>
    </row>
    <row r="79" spans="1:17" x14ac:dyDescent="0.25">
      <c r="A79" s="12" t="s">
        <v>18</v>
      </c>
      <c r="B79" s="8"/>
      <c r="C79" s="13" t="s">
        <v>13</v>
      </c>
      <c r="D79" s="8"/>
      <c r="E79" s="8"/>
      <c r="F79" s="13" t="s">
        <v>13</v>
      </c>
      <c r="G79" s="8"/>
      <c r="H79" s="8"/>
      <c r="J79" s="14" t="s">
        <v>19</v>
      </c>
      <c r="K79" s="15"/>
      <c r="L79" s="13" t="s">
        <v>13</v>
      </c>
      <c r="M79" s="15"/>
      <c r="N79" s="15">
        <v>7810</v>
      </c>
      <c r="O79" s="13" t="s">
        <v>13</v>
      </c>
      <c r="P79" s="15"/>
      <c r="Q79" s="15"/>
    </row>
    <row r="80" spans="1:17" x14ac:dyDescent="0.25">
      <c r="A80" s="14" t="s">
        <v>19</v>
      </c>
      <c r="B80" s="15"/>
      <c r="C80" s="13" t="s">
        <v>13</v>
      </c>
      <c r="D80" s="15"/>
      <c r="E80" s="15">
        <v>7810</v>
      </c>
      <c r="F80" s="13" t="s">
        <v>13</v>
      </c>
      <c r="G80" s="15"/>
      <c r="H80" s="15"/>
      <c r="J80" s="14" t="s">
        <v>20</v>
      </c>
      <c r="K80" s="15"/>
      <c r="L80" s="13" t="s">
        <v>13</v>
      </c>
      <c r="M80" s="15"/>
      <c r="N80" s="15">
        <v>7420</v>
      </c>
      <c r="O80" s="13" t="s">
        <v>13</v>
      </c>
      <c r="P80" s="15"/>
      <c r="Q80" s="15"/>
    </row>
    <row r="81" spans="1:17" x14ac:dyDescent="0.25">
      <c r="A81" s="14" t="s">
        <v>20</v>
      </c>
      <c r="B81" s="15"/>
      <c r="C81" s="13" t="s">
        <v>13</v>
      </c>
      <c r="D81" s="15"/>
      <c r="E81" s="15">
        <v>7420</v>
      </c>
      <c r="F81" s="13" t="s">
        <v>13</v>
      </c>
      <c r="G81" s="15"/>
      <c r="H81" s="15"/>
      <c r="J81" s="14" t="s">
        <v>13</v>
      </c>
      <c r="K81" s="15"/>
      <c r="L81" s="13" t="s">
        <v>13</v>
      </c>
      <c r="M81" s="15"/>
      <c r="N81" s="15"/>
      <c r="O81" s="13" t="s">
        <v>13</v>
      </c>
      <c r="P81" s="15"/>
      <c r="Q81" s="15"/>
    </row>
    <row r="82" spans="1:17" x14ac:dyDescent="0.25">
      <c r="A82" s="14" t="s">
        <v>13</v>
      </c>
      <c r="B82" s="15"/>
      <c r="C82" s="13" t="s">
        <v>13</v>
      </c>
      <c r="D82" s="15"/>
      <c r="E82" s="15"/>
      <c r="F82" s="13" t="s">
        <v>13</v>
      </c>
      <c r="G82" s="15"/>
      <c r="H82" s="15"/>
      <c r="J82" s="14" t="s">
        <v>21</v>
      </c>
      <c r="K82" s="15"/>
      <c r="L82" s="13" t="s">
        <v>13</v>
      </c>
      <c r="M82" s="15"/>
      <c r="N82" s="16">
        <v>4.2</v>
      </c>
      <c r="O82" s="13" t="s">
        <v>13</v>
      </c>
      <c r="P82" s="15"/>
      <c r="Q82" s="15"/>
    </row>
    <row r="83" spans="1:17" x14ac:dyDescent="0.25">
      <c r="A83" s="14" t="s">
        <v>21</v>
      </c>
      <c r="B83" s="15"/>
      <c r="C83" s="13" t="s">
        <v>13</v>
      </c>
      <c r="D83" s="15"/>
      <c r="E83" s="16">
        <v>4.2</v>
      </c>
      <c r="F83" s="13" t="s">
        <v>13</v>
      </c>
      <c r="G83" s="15"/>
      <c r="H83" s="15"/>
      <c r="J83" s="14" t="s">
        <v>22</v>
      </c>
      <c r="K83" s="15"/>
      <c r="L83" s="13" t="s">
        <v>13</v>
      </c>
      <c r="M83" s="15"/>
      <c r="N83" s="16">
        <v>3.4</v>
      </c>
      <c r="O83" s="13" t="s">
        <v>13</v>
      </c>
      <c r="P83" s="15"/>
      <c r="Q83" s="15"/>
    </row>
    <row r="84" spans="1:17" x14ac:dyDescent="0.25">
      <c r="A84" s="14" t="s">
        <v>22</v>
      </c>
      <c r="B84" s="15"/>
      <c r="C84" s="13" t="s">
        <v>13</v>
      </c>
      <c r="D84" s="15"/>
      <c r="E84" s="16">
        <v>3.4</v>
      </c>
      <c r="F84" s="13" t="s">
        <v>13</v>
      </c>
      <c r="G84" s="15"/>
      <c r="H84" s="15"/>
      <c r="J84" s="14" t="s">
        <v>13</v>
      </c>
      <c r="K84" s="15"/>
      <c r="L84" s="13" t="s">
        <v>13</v>
      </c>
      <c r="M84" s="15"/>
      <c r="N84" s="15"/>
      <c r="O84" s="13" t="s">
        <v>13</v>
      </c>
      <c r="P84" s="15"/>
      <c r="Q84" s="15"/>
    </row>
    <row r="85" spans="1:17" x14ac:dyDescent="0.25">
      <c r="A85" s="14" t="s">
        <v>13</v>
      </c>
      <c r="B85" s="15"/>
      <c r="C85" s="13" t="s">
        <v>13</v>
      </c>
      <c r="D85" s="15"/>
      <c r="E85" s="15"/>
      <c r="F85" s="13" t="s">
        <v>13</v>
      </c>
      <c r="G85" s="15"/>
      <c r="H85" s="15"/>
      <c r="J85" s="14" t="s">
        <v>23</v>
      </c>
      <c r="K85" s="15"/>
      <c r="L85" s="13" t="s">
        <v>24</v>
      </c>
      <c r="M85" s="15"/>
      <c r="N85" s="15">
        <v>7420</v>
      </c>
      <c r="O85" s="13" t="s">
        <v>25</v>
      </c>
      <c r="P85" s="16">
        <v>3.86774</v>
      </c>
      <c r="Q85" s="15">
        <f t="shared" ref="Q85:Q92" si="5">N85*P85</f>
        <v>28698.630799999999</v>
      </c>
    </row>
    <row r="86" spans="1:17" x14ac:dyDescent="0.25">
      <c r="A86" s="14" t="s">
        <v>23</v>
      </c>
      <c r="B86" s="15"/>
      <c r="C86" s="13" t="s">
        <v>24</v>
      </c>
      <c r="D86" s="15"/>
      <c r="E86" s="15">
        <v>7420</v>
      </c>
      <c r="F86" s="13" t="s">
        <v>25</v>
      </c>
      <c r="G86" s="16">
        <v>4.0603600000000002</v>
      </c>
      <c r="H86" s="15">
        <f t="shared" ref="H86:H93" si="6">E86*G86</f>
        <v>30127.871200000001</v>
      </c>
      <c r="J86" s="14" t="s">
        <v>26</v>
      </c>
      <c r="K86" s="15"/>
      <c r="L86" s="13" t="s">
        <v>24</v>
      </c>
      <c r="M86" s="15"/>
      <c r="N86" s="15">
        <v>7420</v>
      </c>
      <c r="O86" s="13" t="s">
        <v>25</v>
      </c>
      <c r="P86" s="16">
        <v>0.1237675</v>
      </c>
      <c r="Q86" s="15">
        <f t="shared" si="5"/>
        <v>918.35485000000006</v>
      </c>
    </row>
    <row r="87" spans="1:17" x14ac:dyDescent="0.25">
      <c r="A87" s="14" t="s">
        <v>26</v>
      </c>
      <c r="B87" s="15"/>
      <c r="C87" s="13" t="s">
        <v>24</v>
      </c>
      <c r="D87" s="15"/>
      <c r="E87" s="15">
        <v>7420</v>
      </c>
      <c r="F87" s="13" t="s">
        <v>25</v>
      </c>
      <c r="G87" s="16">
        <v>0.12993250000000001</v>
      </c>
      <c r="H87" s="15">
        <f t="shared" si="6"/>
        <v>964.09915000000001</v>
      </c>
      <c r="J87" s="14" t="s">
        <v>31</v>
      </c>
      <c r="K87" s="15"/>
      <c r="L87" s="13" t="s">
        <v>13</v>
      </c>
      <c r="M87" s="15"/>
      <c r="N87" s="15">
        <v>7420</v>
      </c>
      <c r="O87" s="13" t="s">
        <v>32</v>
      </c>
      <c r="P87" s="16">
        <v>0.13700000000000001</v>
      </c>
      <c r="Q87" s="15">
        <f t="shared" si="5"/>
        <v>1016.5400000000001</v>
      </c>
    </row>
    <row r="88" spans="1:17" x14ac:dyDescent="0.25">
      <c r="A88" s="14" t="s">
        <v>31</v>
      </c>
      <c r="B88" s="15"/>
      <c r="C88" s="13" t="s">
        <v>13</v>
      </c>
      <c r="D88" s="15"/>
      <c r="E88" s="15">
        <v>7420</v>
      </c>
      <c r="F88" s="13" t="s">
        <v>32</v>
      </c>
      <c r="G88" s="16">
        <v>0.13700000000000001</v>
      </c>
      <c r="H88" s="15">
        <f t="shared" si="6"/>
        <v>1016.5400000000001</v>
      </c>
      <c r="J88" s="14" t="s">
        <v>27</v>
      </c>
      <c r="K88" s="15"/>
      <c r="L88" s="13" t="s">
        <v>13</v>
      </c>
      <c r="M88" s="15"/>
      <c r="N88" s="15">
        <v>7420</v>
      </c>
      <c r="O88" s="13" t="s">
        <v>25</v>
      </c>
      <c r="P88" s="16">
        <v>5.0000000000000001E-3</v>
      </c>
      <c r="Q88" s="15">
        <f t="shared" si="5"/>
        <v>37.1</v>
      </c>
    </row>
    <row r="89" spans="1:17" x14ac:dyDescent="0.25">
      <c r="A89" s="14" t="s">
        <v>27</v>
      </c>
      <c r="B89" s="15"/>
      <c r="C89" s="13" t="s">
        <v>13</v>
      </c>
      <c r="D89" s="15"/>
      <c r="E89" s="15">
        <v>7420</v>
      </c>
      <c r="F89" s="13" t="s">
        <v>25</v>
      </c>
      <c r="G89" s="16">
        <v>5.0000000000000001E-3</v>
      </c>
      <c r="H89" s="15">
        <f t="shared" si="6"/>
        <v>37.1</v>
      </c>
      <c r="J89" s="14" t="s">
        <v>28</v>
      </c>
      <c r="K89" s="15"/>
      <c r="L89" s="13" t="s">
        <v>13</v>
      </c>
      <c r="M89" s="15"/>
      <c r="N89" s="15">
        <v>7420</v>
      </c>
      <c r="O89" s="13" t="s">
        <v>25</v>
      </c>
      <c r="P89" s="16">
        <v>7.0499999999999993E-2</v>
      </c>
      <c r="Q89" s="15">
        <f t="shared" si="5"/>
        <v>523.1099999999999</v>
      </c>
    </row>
    <row r="90" spans="1:17" x14ac:dyDescent="0.25">
      <c r="A90" s="14" t="s">
        <v>28</v>
      </c>
      <c r="B90" s="15"/>
      <c r="C90" s="13" t="s">
        <v>13</v>
      </c>
      <c r="D90" s="15"/>
      <c r="E90" s="15">
        <v>7420</v>
      </c>
      <c r="F90" s="13" t="s">
        <v>25</v>
      </c>
      <c r="G90" s="16">
        <v>7.0499999999999993E-2</v>
      </c>
      <c r="H90" s="15">
        <f t="shared" si="6"/>
        <v>523.1099999999999</v>
      </c>
      <c r="J90" s="14" t="s">
        <v>29</v>
      </c>
      <c r="K90" s="15"/>
      <c r="L90" s="13" t="s">
        <v>13</v>
      </c>
      <c r="M90" s="15"/>
      <c r="N90" s="15">
        <v>7420</v>
      </c>
      <c r="O90" s="13" t="s">
        <v>25</v>
      </c>
      <c r="P90" s="16">
        <v>7.46E-2</v>
      </c>
      <c r="Q90" s="15">
        <f t="shared" si="5"/>
        <v>553.53200000000004</v>
      </c>
    </row>
    <row r="91" spans="1:17" x14ac:dyDescent="0.25">
      <c r="A91" s="14" t="s">
        <v>29</v>
      </c>
      <c r="B91" s="15"/>
      <c r="C91" s="13" t="s">
        <v>13</v>
      </c>
      <c r="D91" s="15"/>
      <c r="E91" s="15">
        <v>7420</v>
      </c>
      <c r="F91" s="13" t="s">
        <v>25</v>
      </c>
      <c r="G91" s="16">
        <v>7.46E-2</v>
      </c>
      <c r="H91" s="15">
        <f t="shared" si="6"/>
        <v>553.53200000000004</v>
      </c>
      <c r="J91" s="14" t="s">
        <v>30</v>
      </c>
      <c r="K91" s="15"/>
      <c r="L91" s="13" t="s">
        <v>13</v>
      </c>
      <c r="M91" s="15"/>
      <c r="N91" s="15">
        <v>-7420</v>
      </c>
      <c r="O91" s="13" t="s">
        <v>25</v>
      </c>
      <c r="P91" s="16">
        <v>0.01</v>
      </c>
      <c r="Q91" s="15">
        <f t="shared" si="5"/>
        <v>-74.2</v>
      </c>
    </row>
    <row r="92" spans="1:17" x14ac:dyDescent="0.25">
      <c r="A92" s="14" t="s">
        <v>30</v>
      </c>
      <c r="B92" s="15"/>
      <c r="C92" s="13" t="s">
        <v>13</v>
      </c>
      <c r="D92" s="15"/>
      <c r="E92" s="15">
        <v>-7420</v>
      </c>
      <c r="F92" s="13" t="s">
        <v>25</v>
      </c>
      <c r="G92" s="16">
        <v>0.01</v>
      </c>
      <c r="H92" s="15">
        <f t="shared" si="6"/>
        <v>-74.2</v>
      </c>
      <c r="J92" s="14" t="s">
        <v>51</v>
      </c>
      <c r="K92" s="15"/>
      <c r="L92" s="13" t="s">
        <v>24</v>
      </c>
      <c r="M92" s="15"/>
      <c r="N92" s="16">
        <v>305</v>
      </c>
      <c r="O92" s="13" t="s">
        <v>25</v>
      </c>
      <c r="P92" s="16">
        <v>3.4075000000000002</v>
      </c>
      <c r="Q92" s="15">
        <f t="shared" si="5"/>
        <v>1039.2875000000001</v>
      </c>
    </row>
    <row r="93" spans="1:17" x14ac:dyDescent="0.25">
      <c r="A93" s="14" t="s">
        <v>51</v>
      </c>
      <c r="B93" s="15"/>
      <c r="C93" s="13" t="s">
        <v>24</v>
      </c>
      <c r="D93" s="15"/>
      <c r="E93" s="16">
        <v>305</v>
      </c>
      <c r="F93" s="13" t="s">
        <v>25</v>
      </c>
      <c r="G93" s="16">
        <v>3.5449999999999999</v>
      </c>
      <c r="H93" s="15">
        <f t="shared" si="6"/>
        <v>1081.2249999999999</v>
      </c>
      <c r="J93" s="12" t="s">
        <v>34</v>
      </c>
      <c r="K93" s="8"/>
      <c r="L93" s="13" t="s">
        <v>13</v>
      </c>
      <c r="M93" s="8"/>
      <c r="N93" s="8"/>
      <c r="O93" s="13" t="s">
        <v>13</v>
      </c>
      <c r="P93" s="8"/>
      <c r="Q93" s="8">
        <f>SUM(Q85:Q92)</f>
        <v>32712.355149999996</v>
      </c>
    </row>
    <row r="94" spans="1:17" x14ac:dyDescent="0.25">
      <c r="A94" s="12" t="s">
        <v>34</v>
      </c>
      <c r="B94" s="8"/>
      <c r="C94" s="13" t="s">
        <v>13</v>
      </c>
      <c r="D94" s="8"/>
      <c r="E94" s="8"/>
      <c r="F94" s="13" t="s">
        <v>13</v>
      </c>
      <c r="G94" s="8"/>
      <c r="H94" s="8">
        <f>SUM(H86:H93)</f>
        <v>34229.277350000004</v>
      </c>
      <c r="J94" s="12" t="s">
        <v>35</v>
      </c>
      <c r="K94" s="8"/>
      <c r="L94" s="13" t="s">
        <v>13</v>
      </c>
      <c r="M94" s="8"/>
      <c r="N94" s="8"/>
      <c r="O94" s="13" t="s">
        <v>13</v>
      </c>
      <c r="P94" s="8"/>
      <c r="Q94" s="8"/>
    </row>
    <row r="95" spans="1:17" x14ac:dyDescent="0.25">
      <c r="A95" s="12" t="s">
        <v>35</v>
      </c>
      <c r="B95" s="8"/>
      <c r="C95" s="13" t="s">
        <v>13</v>
      </c>
      <c r="D95" s="8"/>
      <c r="E95" s="8"/>
      <c r="F95" s="13" t="s">
        <v>13</v>
      </c>
      <c r="G95" s="8"/>
      <c r="H95" s="8"/>
      <c r="J95" s="14" t="s">
        <v>77</v>
      </c>
      <c r="K95" s="15"/>
      <c r="L95" s="13" t="s">
        <v>25</v>
      </c>
      <c r="M95" s="15"/>
      <c r="N95" s="16">
        <v>-0.45</v>
      </c>
      <c r="O95" s="13" t="s">
        <v>37</v>
      </c>
      <c r="P95" s="15">
        <v>8700</v>
      </c>
      <c r="Q95" s="15">
        <f>N95*P95</f>
        <v>-3915</v>
      </c>
    </row>
    <row r="96" spans="1:17" x14ac:dyDescent="0.25">
      <c r="A96" s="14" t="s">
        <v>77</v>
      </c>
      <c r="B96" s="15"/>
      <c r="C96" s="13" t="s">
        <v>25</v>
      </c>
      <c r="D96" s="15"/>
      <c r="E96" s="16">
        <v>-0.45</v>
      </c>
      <c r="F96" s="13" t="s">
        <v>37</v>
      </c>
      <c r="G96" s="15">
        <v>8688.75</v>
      </c>
      <c r="H96" s="15">
        <f>E96*G96</f>
        <v>-3909.9375</v>
      </c>
      <c r="J96" s="14" t="s">
        <v>36</v>
      </c>
      <c r="K96" s="17">
        <v>117.6</v>
      </c>
      <c r="L96" s="13" t="s">
        <v>25</v>
      </c>
      <c r="M96" s="17">
        <f>Q96/K96</f>
        <v>24.107142857142858</v>
      </c>
      <c r="N96" s="16">
        <v>0.42</v>
      </c>
      <c r="O96" s="13" t="s">
        <v>37</v>
      </c>
      <c r="P96" s="15">
        <v>6750</v>
      </c>
      <c r="Q96" s="15">
        <f>N96*P96</f>
        <v>2835</v>
      </c>
    </row>
    <row r="97" spans="1:17" x14ac:dyDescent="0.25">
      <c r="A97" s="14" t="s">
        <v>36</v>
      </c>
      <c r="B97" s="17">
        <v>117.6</v>
      </c>
      <c r="C97" s="13" t="s">
        <v>25</v>
      </c>
      <c r="D97" s="17">
        <f>H97/B97</f>
        <v>27.232142857142858</v>
      </c>
      <c r="E97" s="16">
        <v>0.42</v>
      </c>
      <c r="F97" s="13" t="s">
        <v>37</v>
      </c>
      <c r="G97" s="15">
        <v>7625</v>
      </c>
      <c r="H97" s="15">
        <f>E97*G97</f>
        <v>3202.5</v>
      </c>
      <c r="J97" s="14" t="s">
        <v>85</v>
      </c>
      <c r="K97" s="15"/>
      <c r="L97" s="13" t="s">
        <v>13</v>
      </c>
      <c r="M97" s="15"/>
      <c r="N97" s="15"/>
      <c r="O97" s="13" t="s">
        <v>37</v>
      </c>
      <c r="P97" s="15"/>
      <c r="Q97" s="15">
        <v>135</v>
      </c>
    </row>
    <row r="98" spans="1:17" x14ac:dyDescent="0.25">
      <c r="A98" s="14" t="s">
        <v>41</v>
      </c>
      <c r="B98" s="17">
        <v>117.6</v>
      </c>
      <c r="C98" s="13" t="s">
        <v>13</v>
      </c>
      <c r="D98" s="17">
        <f>H98/B98</f>
        <v>5</v>
      </c>
      <c r="E98" s="15">
        <v>1</v>
      </c>
      <c r="F98" s="13" t="s">
        <v>37</v>
      </c>
      <c r="G98" s="15">
        <v>588</v>
      </c>
      <c r="H98" s="15">
        <f>E98*G98</f>
        <v>588</v>
      </c>
      <c r="J98" s="14" t="s">
        <v>41</v>
      </c>
      <c r="K98" s="17">
        <v>117.6</v>
      </c>
      <c r="L98" s="13" t="s">
        <v>13</v>
      </c>
      <c r="M98" s="17">
        <f>Q98/K98</f>
        <v>6.0000000000000009</v>
      </c>
      <c r="N98" s="15">
        <v>1</v>
      </c>
      <c r="O98" s="13" t="s">
        <v>37</v>
      </c>
      <c r="P98" s="15">
        <v>705.6</v>
      </c>
      <c r="Q98" s="15">
        <f>N98*P98</f>
        <v>705.6</v>
      </c>
    </row>
    <row r="99" spans="1:17" x14ac:dyDescent="0.25">
      <c r="A99" s="14" t="s">
        <v>78</v>
      </c>
      <c r="B99" s="15"/>
      <c r="C99" s="13" t="s">
        <v>25</v>
      </c>
      <c r="D99" s="15"/>
      <c r="E99" s="16">
        <v>1.06</v>
      </c>
      <c r="F99" s="13" t="s">
        <v>37</v>
      </c>
      <c r="G99" s="15">
        <v>375.5</v>
      </c>
      <c r="H99" s="15">
        <f>E99*G99</f>
        <v>398.03000000000003</v>
      </c>
      <c r="J99" s="14" t="s">
        <v>78</v>
      </c>
      <c r="K99" s="15"/>
      <c r="L99" s="13" t="s">
        <v>25</v>
      </c>
      <c r="M99" s="15"/>
      <c r="N99" s="16">
        <v>1.06</v>
      </c>
      <c r="O99" s="13" t="s">
        <v>37</v>
      </c>
      <c r="P99" s="15">
        <v>400</v>
      </c>
      <c r="Q99" s="15">
        <f>N99*P99</f>
        <v>424</v>
      </c>
    </row>
    <row r="100" spans="1:17" x14ac:dyDescent="0.25">
      <c r="A100" s="14" t="s">
        <v>13</v>
      </c>
      <c r="B100" s="15"/>
      <c r="C100" s="13" t="s">
        <v>13</v>
      </c>
      <c r="D100" s="15"/>
      <c r="E100" s="15"/>
      <c r="F100" s="13" t="s">
        <v>13</v>
      </c>
      <c r="G100" s="15"/>
      <c r="H100" s="15"/>
      <c r="J100" s="14" t="s">
        <v>13</v>
      </c>
      <c r="K100" s="15"/>
      <c r="L100" s="13" t="s">
        <v>13</v>
      </c>
      <c r="M100" s="15"/>
      <c r="N100" s="15"/>
      <c r="O100" s="13" t="s">
        <v>13</v>
      </c>
      <c r="P100" s="15"/>
      <c r="Q100" s="15"/>
    </row>
    <row r="101" spans="1:17" x14ac:dyDescent="0.25">
      <c r="A101" s="14" t="s">
        <v>43</v>
      </c>
      <c r="B101" s="15"/>
      <c r="C101" s="13" t="s">
        <v>13</v>
      </c>
      <c r="D101" s="15"/>
      <c r="E101" s="15"/>
      <c r="F101" s="13" t="s">
        <v>13</v>
      </c>
      <c r="G101" s="15"/>
      <c r="H101" s="15"/>
      <c r="J101" s="14" t="s">
        <v>43</v>
      </c>
      <c r="K101" s="15"/>
      <c r="L101" s="13" t="s">
        <v>13</v>
      </c>
      <c r="M101" s="15"/>
      <c r="N101" s="15"/>
      <c r="O101" s="13" t="s">
        <v>13</v>
      </c>
      <c r="P101" s="15"/>
      <c r="Q101" s="15"/>
    </row>
    <row r="102" spans="1:17" x14ac:dyDescent="0.25">
      <c r="A102" s="14" t="s">
        <v>13</v>
      </c>
      <c r="B102" s="15"/>
      <c r="C102" s="13" t="s">
        <v>13</v>
      </c>
      <c r="D102" s="15"/>
      <c r="E102" s="15"/>
      <c r="F102" s="13" t="s">
        <v>13</v>
      </c>
      <c r="G102" s="15"/>
      <c r="H102" s="15"/>
      <c r="J102" s="14" t="s">
        <v>13</v>
      </c>
      <c r="K102" s="15"/>
      <c r="L102" s="13" t="s">
        <v>13</v>
      </c>
      <c r="M102" s="15"/>
      <c r="N102" s="15"/>
      <c r="O102" s="13" t="s">
        <v>13</v>
      </c>
      <c r="P102" s="15"/>
      <c r="Q102" s="15"/>
    </row>
    <row r="103" spans="1:17" x14ac:dyDescent="0.25">
      <c r="A103" s="12" t="s">
        <v>44</v>
      </c>
      <c r="B103" s="8"/>
      <c r="C103" s="13" t="s">
        <v>13</v>
      </c>
      <c r="D103" s="8"/>
      <c r="E103" s="8"/>
      <c r="F103" s="13" t="s">
        <v>13</v>
      </c>
      <c r="G103" s="8"/>
      <c r="H103" s="8">
        <f>SUM(H94:H102)</f>
        <v>34507.869850000003</v>
      </c>
      <c r="J103" s="12" t="s">
        <v>44</v>
      </c>
      <c r="K103" s="8"/>
      <c r="L103" s="13" t="s">
        <v>13</v>
      </c>
      <c r="M103" s="8"/>
      <c r="N103" s="8"/>
      <c r="O103" s="13" t="s">
        <v>13</v>
      </c>
      <c r="P103" s="8"/>
      <c r="Q103" s="8">
        <f>SUM(Q93:Q102)</f>
        <v>32896.955149999994</v>
      </c>
    </row>
    <row r="104" spans="1:17" x14ac:dyDescent="0.25">
      <c r="A104" s="14" t="s">
        <v>13</v>
      </c>
      <c r="B104" s="15"/>
      <c r="C104" s="13" t="s">
        <v>13</v>
      </c>
      <c r="D104" s="15"/>
      <c r="E104" s="15"/>
      <c r="F104" s="13" t="s">
        <v>13</v>
      </c>
      <c r="G104" s="15"/>
      <c r="H104" s="15"/>
      <c r="J104" s="14" t="s">
        <v>13</v>
      </c>
      <c r="K104" s="15"/>
      <c r="L104" s="13" t="s">
        <v>13</v>
      </c>
      <c r="M104" s="15"/>
      <c r="N104" s="15"/>
      <c r="O104" s="13" t="s">
        <v>13</v>
      </c>
      <c r="P104" s="15"/>
      <c r="Q104" s="15"/>
    </row>
    <row r="105" spans="1:17" x14ac:dyDescent="0.25">
      <c r="A105" s="12" t="s">
        <v>45</v>
      </c>
      <c r="B105" s="8"/>
      <c r="C105" s="13" t="s">
        <v>13</v>
      </c>
      <c r="D105" s="8"/>
      <c r="E105" s="8"/>
      <c r="F105" s="13" t="s">
        <v>13</v>
      </c>
      <c r="G105" s="8"/>
      <c r="H105" s="8"/>
      <c r="J105" s="12" t="s">
        <v>45</v>
      </c>
      <c r="K105" s="8"/>
      <c r="L105" s="13" t="s">
        <v>13</v>
      </c>
      <c r="M105" s="8"/>
      <c r="N105" s="8"/>
      <c r="O105" s="13" t="s">
        <v>13</v>
      </c>
      <c r="P105" s="8"/>
      <c r="Q105" s="8"/>
    </row>
    <row r="106" spans="1:17" x14ac:dyDescent="0.25">
      <c r="A106" s="14" t="s">
        <v>79</v>
      </c>
      <c r="B106" s="15"/>
      <c r="C106" s="13" t="s">
        <v>24</v>
      </c>
      <c r="D106" s="15"/>
      <c r="E106" s="15">
        <v>-390</v>
      </c>
      <c r="F106" s="13" t="s">
        <v>25</v>
      </c>
      <c r="G106" s="16">
        <v>4.1124999999999998</v>
      </c>
      <c r="H106" s="15">
        <f>E106*G106</f>
        <v>-1603.875</v>
      </c>
      <c r="J106" s="14" t="s">
        <v>79</v>
      </c>
      <c r="K106" s="15"/>
      <c r="L106" s="13" t="s">
        <v>24</v>
      </c>
      <c r="M106" s="15"/>
      <c r="N106" s="15">
        <v>-385</v>
      </c>
      <c r="O106" s="13" t="s">
        <v>25</v>
      </c>
      <c r="P106" s="16">
        <v>4.9000000000000004</v>
      </c>
      <c r="Q106" s="15">
        <f>N106*P106</f>
        <v>-1886.5000000000002</v>
      </c>
    </row>
    <row r="107" spans="1:17" x14ac:dyDescent="0.25">
      <c r="A107" s="14" t="s">
        <v>49</v>
      </c>
      <c r="B107" s="15"/>
      <c r="C107" s="13" t="s">
        <v>24</v>
      </c>
      <c r="D107" s="15"/>
      <c r="E107" s="15">
        <v>-280</v>
      </c>
      <c r="F107" s="13" t="s">
        <v>25</v>
      </c>
      <c r="G107" s="16">
        <v>5.0999999999999996</v>
      </c>
      <c r="H107" s="15">
        <f>E107*G107</f>
        <v>-1428</v>
      </c>
      <c r="J107" s="14" t="s">
        <v>49</v>
      </c>
      <c r="K107" s="15"/>
      <c r="L107" s="13" t="s">
        <v>24</v>
      </c>
      <c r="M107" s="15"/>
      <c r="N107" s="15">
        <v>-135</v>
      </c>
      <c r="O107" s="13" t="s">
        <v>25</v>
      </c>
      <c r="P107" s="16">
        <v>4.9000000000000004</v>
      </c>
      <c r="Q107" s="15">
        <f>N107*P107</f>
        <v>-661.5</v>
      </c>
    </row>
    <row r="108" spans="1:17" x14ac:dyDescent="0.25">
      <c r="A108" s="14" t="s">
        <v>47</v>
      </c>
      <c r="B108" s="15"/>
      <c r="C108" s="13" t="s">
        <v>24</v>
      </c>
      <c r="D108" s="15"/>
      <c r="E108" s="15">
        <v>-1200</v>
      </c>
      <c r="F108" s="13" t="s">
        <v>25</v>
      </c>
      <c r="G108" s="16">
        <v>2.4375</v>
      </c>
      <c r="H108" s="15">
        <f>E108*G108</f>
        <v>-2925</v>
      </c>
      <c r="J108" s="14" t="s">
        <v>47</v>
      </c>
      <c r="K108" s="15"/>
      <c r="L108" s="13" t="s">
        <v>24</v>
      </c>
      <c r="M108" s="15"/>
      <c r="N108" s="15">
        <v>-1190</v>
      </c>
      <c r="O108" s="13" t="s">
        <v>25</v>
      </c>
      <c r="P108" s="16">
        <v>3.3</v>
      </c>
      <c r="Q108" s="15">
        <f>N108*P108</f>
        <v>-3927</v>
      </c>
    </row>
    <row r="109" spans="1:17" x14ac:dyDescent="0.25">
      <c r="A109" s="14" t="s">
        <v>48</v>
      </c>
      <c r="B109" s="15"/>
      <c r="C109" s="13" t="s">
        <v>24</v>
      </c>
      <c r="D109" s="15"/>
      <c r="E109" s="15">
        <v>-510</v>
      </c>
      <c r="F109" s="13" t="s">
        <v>25</v>
      </c>
      <c r="G109" s="16">
        <v>2.1949999999999998</v>
      </c>
      <c r="H109" s="15">
        <f>E109*G109</f>
        <v>-1119.4499999999998</v>
      </c>
      <c r="J109" s="14" t="s">
        <v>48</v>
      </c>
      <c r="K109" s="15"/>
      <c r="L109" s="13" t="s">
        <v>24</v>
      </c>
      <c r="M109" s="15"/>
      <c r="N109" s="15">
        <v>-505</v>
      </c>
      <c r="O109" s="13" t="s">
        <v>25</v>
      </c>
      <c r="P109" s="16">
        <v>2.6</v>
      </c>
      <c r="Q109" s="15">
        <f>N109*P109</f>
        <v>-1313</v>
      </c>
    </row>
    <row r="110" spans="1:17" x14ac:dyDescent="0.25">
      <c r="A110" s="14" t="s">
        <v>52</v>
      </c>
      <c r="B110" s="15"/>
      <c r="C110" s="13" t="s">
        <v>24</v>
      </c>
      <c r="D110" s="15"/>
      <c r="E110" s="15"/>
      <c r="F110" s="13" t="s">
        <v>25</v>
      </c>
      <c r="G110" s="15"/>
      <c r="H110" s="15">
        <v>-440</v>
      </c>
      <c r="J110" s="14" t="s">
        <v>52</v>
      </c>
      <c r="K110" s="15"/>
      <c r="L110" s="13" t="s">
        <v>24</v>
      </c>
      <c r="M110" s="15"/>
      <c r="N110" s="15"/>
      <c r="O110" s="13" t="s">
        <v>25</v>
      </c>
      <c r="P110" s="15"/>
      <c r="Q110" s="15">
        <v>-480</v>
      </c>
    </row>
    <row r="111" spans="1:17" x14ac:dyDescent="0.25">
      <c r="A111" s="14" t="s">
        <v>88</v>
      </c>
      <c r="B111" s="15">
        <v>-580</v>
      </c>
      <c r="C111" s="13" t="s">
        <v>32</v>
      </c>
      <c r="D111" s="16">
        <f>H111/B111</f>
        <v>1.3</v>
      </c>
      <c r="E111" s="15">
        <v>-580</v>
      </c>
      <c r="F111" s="13" t="s">
        <v>55</v>
      </c>
      <c r="G111" s="16">
        <v>1.3</v>
      </c>
      <c r="H111" s="15">
        <f>E111*G111</f>
        <v>-754</v>
      </c>
      <c r="J111" s="14" t="s">
        <v>88</v>
      </c>
      <c r="K111" s="15">
        <v>-555</v>
      </c>
      <c r="L111" s="13" t="s">
        <v>32</v>
      </c>
      <c r="M111" s="16">
        <f>Q111/K111</f>
        <v>1.36</v>
      </c>
      <c r="N111" s="15">
        <v>-555</v>
      </c>
      <c r="O111" s="13" t="s">
        <v>55</v>
      </c>
      <c r="P111" s="16">
        <v>1.36</v>
      </c>
      <c r="Q111" s="15">
        <f>N111*P111</f>
        <v>-754.80000000000007</v>
      </c>
    </row>
    <row r="112" spans="1:17" x14ac:dyDescent="0.25">
      <c r="A112" s="14" t="s">
        <v>54</v>
      </c>
      <c r="B112" s="15">
        <v>-1120</v>
      </c>
      <c r="C112" s="13" t="s">
        <v>32</v>
      </c>
      <c r="D112" s="16">
        <f>H112/B112</f>
        <v>0.76</v>
      </c>
      <c r="E112" s="15">
        <v>-1120</v>
      </c>
      <c r="F112" s="13" t="s">
        <v>55</v>
      </c>
      <c r="G112" s="16">
        <v>0.76</v>
      </c>
      <c r="H112" s="15">
        <f>E112*G112</f>
        <v>-851.2</v>
      </c>
      <c r="J112" s="14" t="s">
        <v>54</v>
      </c>
      <c r="K112" s="15">
        <v>-1125</v>
      </c>
      <c r="L112" s="13" t="s">
        <v>32</v>
      </c>
      <c r="M112" s="16">
        <f>Q112/K112</f>
        <v>0.81</v>
      </c>
      <c r="N112" s="15">
        <v>-1125</v>
      </c>
      <c r="O112" s="13" t="s">
        <v>55</v>
      </c>
      <c r="P112" s="16">
        <v>0.81</v>
      </c>
      <c r="Q112" s="15">
        <f>N112*P112</f>
        <v>-911.25000000000011</v>
      </c>
    </row>
    <row r="113" spans="1:17" x14ac:dyDescent="0.25">
      <c r="A113" s="14" t="s">
        <v>56</v>
      </c>
      <c r="B113" s="15">
        <v>-2075</v>
      </c>
      <c r="C113" s="13" t="s">
        <v>32</v>
      </c>
      <c r="D113" s="16">
        <f>H113/B113</f>
        <v>1.4</v>
      </c>
      <c r="E113" s="15">
        <v>-2075</v>
      </c>
      <c r="F113" s="13" t="s">
        <v>55</v>
      </c>
      <c r="G113" s="16">
        <v>1.4</v>
      </c>
      <c r="H113" s="15">
        <f>E113*G113</f>
        <v>-2905</v>
      </c>
      <c r="J113" s="14" t="s">
        <v>56</v>
      </c>
      <c r="K113" s="15">
        <v>-2165</v>
      </c>
      <c r="L113" s="13" t="s">
        <v>32</v>
      </c>
      <c r="M113" s="16">
        <f>Q113/K113</f>
        <v>1.43</v>
      </c>
      <c r="N113" s="15">
        <v>-2165</v>
      </c>
      <c r="O113" s="13" t="s">
        <v>55</v>
      </c>
      <c r="P113" s="16">
        <v>1.43</v>
      </c>
      <c r="Q113" s="15">
        <f>N113*P113</f>
        <v>-3095.95</v>
      </c>
    </row>
    <row r="114" spans="1:17" x14ac:dyDescent="0.25">
      <c r="A114" s="14" t="s">
        <v>58</v>
      </c>
      <c r="B114" s="15"/>
      <c r="C114" s="13" t="s">
        <v>32</v>
      </c>
      <c r="D114" s="15"/>
      <c r="E114" s="15">
        <v>-150</v>
      </c>
      <c r="F114" s="13" t="s">
        <v>25</v>
      </c>
      <c r="G114" s="16">
        <v>0.85</v>
      </c>
      <c r="H114" s="15">
        <f>E114*G114</f>
        <v>-127.5</v>
      </c>
      <c r="J114" s="14" t="s">
        <v>58</v>
      </c>
      <c r="K114" s="15"/>
      <c r="L114" s="13" t="s">
        <v>32</v>
      </c>
      <c r="M114" s="15"/>
      <c r="N114" s="15">
        <v>-150</v>
      </c>
      <c r="O114" s="13" t="s">
        <v>25</v>
      </c>
      <c r="P114" s="16">
        <v>0.85</v>
      </c>
      <c r="Q114" s="15">
        <f>N114*P114</f>
        <v>-127.5</v>
      </c>
    </row>
    <row r="115" spans="1:17" x14ac:dyDescent="0.25">
      <c r="A115" s="12" t="s">
        <v>59</v>
      </c>
      <c r="B115" s="8"/>
      <c r="C115" s="13" t="s">
        <v>13</v>
      </c>
      <c r="D115" s="8"/>
      <c r="E115" s="8"/>
      <c r="F115" s="13" t="s">
        <v>13</v>
      </c>
      <c r="G115" s="8"/>
      <c r="H115" s="8">
        <f>SUM(H106:H114)</f>
        <v>-12154.025000000001</v>
      </c>
      <c r="J115" s="12" t="s">
        <v>59</v>
      </c>
      <c r="K115" s="8"/>
      <c r="L115" s="13" t="s">
        <v>13</v>
      </c>
      <c r="M115" s="8"/>
      <c r="N115" s="8"/>
      <c r="O115" s="13" t="s">
        <v>13</v>
      </c>
      <c r="P115" s="8"/>
      <c r="Q115" s="8">
        <f>SUM(Q106:Q114)</f>
        <v>-13157.5</v>
      </c>
    </row>
    <row r="116" spans="1:17" x14ac:dyDescent="0.25">
      <c r="A116" s="14" t="s">
        <v>13</v>
      </c>
      <c r="B116" s="15"/>
      <c r="C116" s="13" t="s">
        <v>13</v>
      </c>
      <c r="D116" s="15"/>
      <c r="E116" s="15"/>
      <c r="F116" s="13" t="s">
        <v>13</v>
      </c>
      <c r="G116" s="15"/>
      <c r="H116" s="15"/>
      <c r="J116" s="14" t="s">
        <v>13</v>
      </c>
      <c r="K116" s="15"/>
      <c r="L116" s="13" t="s">
        <v>13</v>
      </c>
      <c r="M116" s="15"/>
      <c r="N116" s="15"/>
      <c r="O116" s="13" t="s">
        <v>13</v>
      </c>
      <c r="P116" s="15"/>
      <c r="Q116" s="15"/>
    </row>
    <row r="117" spans="1:17" x14ac:dyDescent="0.25">
      <c r="A117" s="14" t="s">
        <v>60</v>
      </c>
      <c r="B117" s="15"/>
      <c r="C117" s="13" t="s">
        <v>13</v>
      </c>
      <c r="D117" s="15"/>
      <c r="E117" s="15"/>
      <c r="F117" s="13" t="s">
        <v>32</v>
      </c>
      <c r="G117" s="15"/>
      <c r="H117" s="15">
        <v>-30</v>
      </c>
      <c r="J117" s="14" t="s">
        <v>60</v>
      </c>
      <c r="K117" s="15"/>
      <c r="L117" s="13" t="s">
        <v>13</v>
      </c>
      <c r="M117" s="15"/>
      <c r="N117" s="15"/>
      <c r="O117" s="13" t="s">
        <v>32</v>
      </c>
      <c r="P117" s="15"/>
      <c r="Q117" s="15">
        <v>-30</v>
      </c>
    </row>
    <row r="118" spans="1:17" x14ac:dyDescent="0.25">
      <c r="A118" s="14" t="s">
        <v>61</v>
      </c>
      <c r="B118" s="15"/>
      <c r="C118" s="13" t="s">
        <v>13</v>
      </c>
      <c r="D118" s="15"/>
      <c r="E118" s="15"/>
      <c r="F118" s="13" t="s">
        <v>32</v>
      </c>
      <c r="G118" s="15"/>
      <c r="H118" s="15">
        <v>-595</v>
      </c>
      <c r="J118" s="14" t="s">
        <v>61</v>
      </c>
      <c r="K118" s="15"/>
      <c r="L118" s="13" t="s">
        <v>13</v>
      </c>
      <c r="M118" s="15"/>
      <c r="N118" s="15"/>
      <c r="O118" s="13" t="s">
        <v>32</v>
      </c>
      <c r="P118" s="15"/>
      <c r="Q118" s="15">
        <v>-500</v>
      </c>
    </row>
    <row r="119" spans="1:17" x14ac:dyDescent="0.25">
      <c r="A119" s="14" t="s">
        <v>62</v>
      </c>
      <c r="B119" s="15"/>
      <c r="C119" s="13" t="s">
        <v>13</v>
      </c>
      <c r="D119" s="15"/>
      <c r="E119" s="15"/>
      <c r="F119" s="13" t="s">
        <v>32</v>
      </c>
      <c r="G119" s="15"/>
      <c r="H119" s="15">
        <v>-310</v>
      </c>
      <c r="J119" s="14" t="s">
        <v>86</v>
      </c>
      <c r="K119" s="15"/>
      <c r="L119" s="13" t="s">
        <v>13</v>
      </c>
      <c r="M119" s="15"/>
      <c r="N119" s="15"/>
      <c r="O119" s="13" t="s">
        <v>32</v>
      </c>
      <c r="P119" s="15"/>
      <c r="Q119" s="15">
        <v>-80</v>
      </c>
    </row>
    <row r="120" spans="1:17" x14ac:dyDescent="0.25">
      <c r="A120" s="14" t="s">
        <v>63</v>
      </c>
      <c r="B120" s="15"/>
      <c r="C120" s="13" t="s">
        <v>13</v>
      </c>
      <c r="D120" s="15"/>
      <c r="E120" s="15"/>
      <c r="F120" s="13" t="s">
        <v>32</v>
      </c>
      <c r="G120" s="15"/>
      <c r="H120" s="15">
        <v>-190</v>
      </c>
      <c r="J120" s="14" t="s">
        <v>62</v>
      </c>
      <c r="K120" s="15"/>
      <c r="L120" s="13" t="s">
        <v>13</v>
      </c>
      <c r="M120" s="15"/>
      <c r="N120" s="15"/>
      <c r="O120" s="13" t="s">
        <v>32</v>
      </c>
      <c r="P120" s="15"/>
      <c r="Q120" s="15">
        <v>-315</v>
      </c>
    </row>
    <row r="121" spans="1:17" x14ac:dyDescent="0.25">
      <c r="A121" s="14" t="s">
        <v>64</v>
      </c>
      <c r="B121" s="15"/>
      <c r="C121" s="13" t="s">
        <v>13</v>
      </c>
      <c r="D121" s="15"/>
      <c r="E121" s="15"/>
      <c r="F121" s="13" t="s">
        <v>32</v>
      </c>
      <c r="G121" s="15"/>
      <c r="H121" s="15">
        <v>-250</v>
      </c>
      <c r="J121" s="14" t="s">
        <v>63</v>
      </c>
      <c r="K121" s="15"/>
      <c r="L121" s="13" t="s">
        <v>13</v>
      </c>
      <c r="M121" s="15"/>
      <c r="N121" s="15"/>
      <c r="O121" s="13" t="s">
        <v>32</v>
      </c>
      <c r="P121" s="15"/>
      <c r="Q121" s="15">
        <v>-165</v>
      </c>
    </row>
    <row r="122" spans="1:17" x14ac:dyDescent="0.25">
      <c r="A122" s="14" t="s">
        <v>65</v>
      </c>
      <c r="B122" s="15"/>
      <c r="C122" s="13" t="s">
        <v>13</v>
      </c>
      <c r="D122" s="15"/>
      <c r="E122" s="15"/>
      <c r="F122" s="13" t="s">
        <v>32</v>
      </c>
      <c r="G122" s="15"/>
      <c r="H122" s="15">
        <v>-110</v>
      </c>
      <c r="J122" s="14" t="s">
        <v>64</v>
      </c>
      <c r="K122" s="15"/>
      <c r="L122" s="13" t="s">
        <v>13</v>
      </c>
      <c r="M122" s="15"/>
      <c r="N122" s="15"/>
      <c r="O122" s="13" t="s">
        <v>32</v>
      </c>
      <c r="P122" s="15"/>
      <c r="Q122" s="15">
        <v>-245</v>
      </c>
    </row>
    <row r="123" spans="1:17" x14ac:dyDescent="0.25">
      <c r="A123" s="14" t="s">
        <v>66</v>
      </c>
      <c r="B123" s="15"/>
      <c r="C123" s="13" t="s">
        <v>13</v>
      </c>
      <c r="D123" s="15"/>
      <c r="E123" s="15"/>
      <c r="F123" s="13" t="s">
        <v>25</v>
      </c>
      <c r="G123" s="15"/>
      <c r="H123" s="15">
        <v>-220</v>
      </c>
      <c r="J123" s="14" t="s">
        <v>65</v>
      </c>
      <c r="K123" s="15"/>
      <c r="L123" s="13" t="s">
        <v>13</v>
      </c>
      <c r="M123" s="15"/>
      <c r="N123" s="15"/>
      <c r="O123" s="13" t="s">
        <v>32</v>
      </c>
      <c r="P123" s="15"/>
      <c r="Q123" s="15">
        <v>-115</v>
      </c>
    </row>
    <row r="124" spans="1:17" x14ac:dyDescent="0.25">
      <c r="A124" s="14" t="s">
        <v>67</v>
      </c>
      <c r="B124" s="15"/>
      <c r="C124" s="13" t="s">
        <v>13</v>
      </c>
      <c r="D124" s="15"/>
      <c r="E124" s="15"/>
      <c r="F124" s="13" t="s">
        <v>32</v>
      </c>
      <c r="G124" s="15"/>
      <c r="H124" s="15">
        <v>-300</v>
      </c>
      <c r="J124" s="14" t="s">
        <v>66</v>
      </c>
      <c r="K124" s="15"/>
      <c r="L124" s="13" t="s">
        <v>13</v>
      </c>
      <c r="M124" s="15"/>
      <c r="N124" s="15"/>
      <c r="O124" s="13" t="s">
        <v>25</v>
      </c>
      <c r="P124" s="15"/>
      <c r="Q124" s="15">
        <v>-230</v>
      </c>
    </row>
    <row r="125" spans="1:17" x14ac:dyDescent="0.25">
      <c r="A125" s="12" t="s">
        <v>68</v>
      </c>
      <c r="B125" s="8"/>
      <c r="C125" s="13" t="s">
        <v>13</v>
      </c>
      <c r="D125" s="8"/>
      <c r="E125" s="8"/>
      <c r="F125" s="13" t="s">
        <v>13</v>
      </c>
      <c r="G125" s="8"/>
      <c r="H125" s="8">
        <f>SUM(H117:H124)</f>
        <v>-2005</v>
      </c>
      <c r="J125" s="14" t="s">
        <v>67</v>
      </c>
      <c r="K125" s="15"/>
      <c r="L125" s="13" t="s">
        <v>13</v>
      </c>
      <c r="M125" s="15"/>
      <c r="N125" s="15"/>
      <c r="O125" s="13" t="s">
        <v>32</v>
      </c>
      <c r="P125" s="15"/>
      <c r="Q125" s="15">
        <v>-300</v>
      </c>
    </row>
    <row r="126" spans="1:17" x14ac:dyDescent="0.25">
      <c r="A126" s="12" t="s">
        <v>69</v>
      </c>
      <c r="B126" s="8"/>
      <c r="C126" s="13" t="s">
        <v>13</v>
      </c>
      <c r="D126" s="8"/>
      <c r="E126" s="8"/>
      <c r="F126" s="13" t="s">
        <v>13</v>
      </c>
      <c r="G126" s="8"/>
      <c r="H126" s="8">
        <f>SUM(H115,H125)</f>
        <v>-14159.025000000001</v>
      </c>
      <c r="J126" s="12" t="s">
        <v>68</v>
      </c>
      <c r="K126" s="8"/>
      <c r="L126" s="13" t="s">
        <v>13</v>
      </c>
      <c r="M126" s="8"/>
      <c r="N126" s="8"/>
      <c r="O126" s="13" t="s">
        <v>13</v>
      </c>
      <c r="P126" s="8"/>
      <c r="Q126" s="8">
        <f>SUM(Q117:Q125)</f>
        <v>-1980</v>
      </c>
    </row>
    <row r="127" spans="1:17" x14ac:dyDescent="0.25">
      <c r="A127" s="12" t="s">
        <v>70</v>
      </c>
      <c r="B127" s="8"/>
      <c r="C127" s="13" t="s">
        <v>13</v>
      </c>
      <c r="D127" s="8"/>
      <c r="E127" s="8"/>
      <c r="F127" s="13" t="s">
        <v>13</v>
      </c>
      <c r="G127" s="8"/>
      <c r="H127" s="8">
        <f>SUM(H103,H126)</f>
        <v>20348.844850000001</v>
      </c>
      <c r="J127" s="12" t="s">
        <v>69</v>
      </c>
      <c r="K127" s="8"/>
      <c r="L127" s="13" t="s">
        <v>13</v>
      </c>
      <c r="M127" s="8"/>
      <c r="N127" s="8"/>
      <c r="O127" s="13" t="s">
        <v>13</v>
      </c>
      <c r="P127" s="8"/>
      <c r="Q127" s="8">
        <f>SUM(Q115,Q126)</f>
        <v>-15137.5</v>
      </c>
    </row>
    <row r="128" spans="1:17" x14ac:dyDescent="0.25">
      <c r="J128" s="12" t="s">
        <v>70</v>
      </c>
      <c r="K128" s="8"/>
      <c r="L128" s="13" t="s">
        <v>13</v>
      </c>
      <c r="M128" s="8"/>
      <c r="N128" s="8"/>
      <c r="O128" s="13" t="s">
        <v>13</v>
      </c>
      <c r="P128" s="8"/>
      <c r="Q128" s="8">
        <f>SUM(Q103,Q127)</f>
        <v>17759.455149999994</v>
      </c>
    </row>
    <row r="129" spans="1:10" x14ac:dyDescent="0.25">
      <c r="A129" s="11" t="s">
        <v>90</v>
      </c>
    </row>
    <row r="130" spans="1:10" x14ac:dyDescent="0.25">
      <c r="A130" s="11" t="s">
        <v>89</v>
      </c>
    </row>
    <row r="131" spans="1:10" x14ac:dyDescent="0.25">
      <c r="A131" s="11" t="s">
        <v>73</v>
      </c>
    </row>
    <row r="132" spans="1:10" x14ac:dyDescent="0.25">
      <c r="A132" s="11" t="s">
        <v>74</v>
      </c>
      <c r="J132" s="11" t="s">
        <v>75</v>
      </c>
    </row>
    <row r="134" spans="1:10" x14ac:dyDescent="0.25">
      <c r="A134" s="11" t="s">
        <v>75</v>
      </c>
      <c r="J134" s="11" t="s">
        <v>80</v>
      </c>
    </row>
    <row r="135" spans="1:10" x14ac:dyDescent="0.25">
      <c r="J135" s="11" t="s">
        <v>81</v>
      </c>
    </row>
    <row r="136" spans="1:10" x14ac:dyDescent="0.25">
      <c r="A136" s="11" t="s">
        <v>80</v>
      </c>
    </row>
    <row r="137" spans="1:10" x14ac:dyDescent="0.25">
      <c r="A137" s="11" t="s">
        <v>81</v>
      </c>
      <c r="J137" s="11" t="s">
        <v>82</v>
      </c>
    </row>
    <row r="138" spans="1:10" x14ac:dyDescent="0.25">
      <c r="J138" s="11" t="s">
        <v>83</v>
      </c>
    </row>
    <row r="139" spans="1:10" x14ac:dyDescent="0.25">
      <c r="A139" s="11" t="s">
        <v>82</v>
      </c>
    </row>
    <row r="140" spans="1:10" x14ac:dyDescent="0.25">
      <c r="A140" s="11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98F8A-B1FC-4F2D-935F-57498DCDE6C6}">
  <dimension ref="A1:Q143"/>
  <sheetViews>
    <sheetView topLeftCell="B1" workbookViewId="0">
      <selection activeCell="S1" sqref="S1:Z1048576"/>
    </sheetView>
  </sheetViews>
  <sheetFormatPr defaultRowHeight="15" x14ac:dyDescent="0.25"/>
  <cols>
    <col min="1" max="1" width="30" customWidth="1"/>
    <col min="2" max="2" width="11" customWidth="1"/>
    <col min="3" max="3" width="5" customWidth="1"/>
    <col min="4" max="4" width="6" customWidth="1"/>
    <col min="5" max="5" width="11" customWidth="1"/>
    <col min="6" max="6" width="5" customWidth="1"/>
    <col min="7" max="7" width="6" customWidth="1"/>
    <col min="8" max="8" width="11" customWidth="1"/>
    <col min="10" max="10" width="30" customWidth="1"/>
    <col min="11" max="11" width="11" customWidth="1"/>
    <col min="12" max="12" width="5" customWidth="1"/>
    <col min="13" max="13" width="6" customWidth="1"/>
    <col min="14" max="14" width="11" customWidth="1"/>
    <col min="15" max="15" width="5" customWidth="1"/>
    <col min="16" max="16" width="6" customWidth="1"/>
    <col min="17" max="17" width="11" customWidth="1"/>
  </cols>
  <sheetData>
    <row r="1" spans="1:17" x14ac:dyDescent="0.25">
      <c r="A1" t="s">
        <v>0</v>
      </c>
      <c r="J1" t="s">
        <v>0</v>
      </c>
    </row>
    <row r="2" spans="1:17" x14ac:dyDescent="0.25">
      <c r="A2" s="11" t="s">
        <v>1</v>
      </c>
      <c r="B2" s="11" t="s">
        <v>2</v>
      </c>
      <c r="J2" s="11" t="s">
        <v>1</v>
      </c>
      <c r="K2" s="11" t="s">
        <v>2</v>
      </c>
    </row>
    <row r="3" spans="1:17" x14ac:dyDescent="0.25">
      <c r="A3" s="11" t="s">
        <v>3</v>
      </c>
      <c r="B3" s="11" t="s">
        <v>4</v>
      </c>
      <c r="J3" s="11" t="s">
        <v>3</v>
      </c>
      <c r="K3" s="11" t="s">
        <v>84</v>
      </c>
    </row>
    <row r="4" spans="1:17" x14ac:dyDescent="0.25">
      <c r="A4" s="11" t="s">
        <v>5</v>
      </c>
      <c r="B4" s="11" t="s">
        <v>6</v>
      </c>
      <c r="J4" s="11" t="s">
        <v>5</v>
      </c>
      <c r="K4" s="11" t="s">
        <v>6</v>
      </c>
    </row>
    <row r="5" spans="1:17" x14ac:dyDescent="0.25">
      <c r="A5" s="11" t="s">
        <v>7</v>
      </c>
      <c r="B5" s="11" t="s">
        <v>91</v>
      </c>
      <c r="J5" s="11" t="s">
        <v>7</v>
      </c>
      <c r="K5" s="11" t="s">
        <v>91</v>
      </c>
    </row>
    <row r="6" spans="1:17" x14ac:dyDescent="0.25">
      <c r="A6" s="11" t="s">
        <v>9</v>
      </c>
      <c r="B6" s="11" t="s">
        <v>10</v>
      </c>
      <c r="J6" s="11" t="s">
        <v>9</v>
      </c>
      <c r="K6" s="11" t="s">
        <v>10</v>
      </c>
    </row>
    <row r="8" spans="1:17" x14ac:dyDescent="0.25">
      <c r="A8" s="5" t="s">
        <v>11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13</v>
      </c>
      <c r="G8" s="6" t="s">
        <v>16</v>
      </c>
      <c r="H8" s="6" t="s">
        <v>17</v>
      </c>
      <c r="J8" s="5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13</v>
      </c>
      <c r="P8" s="6" t="s">
        <v>16</v>
      </c>
      <c r="Q8" s="6" t="s">
        <v>17</v>
      </c>
    </row>
    <row r="9" spans="1:17" x14ac:dyDescent="0.25">
      <c r="A9" s="12" t="s">
        <v>18</v>
      </c>
      <c r="B9" s="8"/>
      <c r="C9" s="13" t="s">
        <v>13</v>
      </c>
      <c r="D9" s="8"/>
      <c r="E9" s="8"/>
      <c r="F9" s="13" t="s">
        <v>13</v>
      </c>
      <c r="G9" s="8"/>
      <c r="H9" s="8"/>
      <c r="J9" s="12" t="s">
        <v>18</v>
      </c>
      <c r="K9" s="8"/>
      <c r="L9" s="13" t="s">
        <v>13</v>
      </c>
      <c r="M9" s="8"/>
      <c r="N9" s="8"/>
      <c r="O9" s="13" t="s">
        <v>13</v>
      </c>
      <c r="P9" s="8"/>
      <c r="Q9" s="8"/>
    </row>
    <row r="10" spans="1:17" x14ac:dyDescent="0.25">
      <c r="A10" s="14" t="s">
        <v>19</v>
      </c>
      <c r="B10" s="15"/>
      <c r="C10" s="13" t="s">
        <v>13</v>
      </c>
      <c r="D10" s="15"/>
      <c r="E10" s="15">
        <v>9770</v>
      </c>
      <c r="F10" s="13" t="s">
        <v>13</v>
      </c>
      <c r="G10" s="15"/>
      <c r="H10" s="15"/>
      <c r="J10" s="14" t="s">
        <v>19</v>
      </c>
      <c r="K10" s="15"/>
      <c r="L10" s="13" t="s">
        <v>13</v>
      </c>
      <c r="M10" s="15"/>
      <c r="N10" s="15">
        <v>9770</v>
      </c>
      <c r="O10" s="13" t="s">
        <v>13</v>
      </c>
      <c r="P10" s="15"/>
      <c r="Q10" s="15"/>
    </row>
    <row r="11" spans="1:17" x14ac:dyDescent="0.25">
      <c r="A11" s="14" t="s">
        <v>20</v>
      </c>
      <c r="B11" s="15"/>
      <c r="C11" s="13" t="s">
        <v>13</v>
      </c>
      <c r="D11" s="15"/>
      <c r="E11" s="15">
        <v>9280</v>
      </c>
      <c r="F11" s="13" t="s">
        <v>13</v>
      </c>
      <c r="G11" s="15"/>
      <c r="H11" s="15"/>
      <c r="J11" s="14" t="s">
        <v>20</v>
      </c>
      <c r="K11" s="15"/>
      <c r="L11" s="13" t="s">
        <v>13</v>
      </c>
      <c r="M11" s="15"/>
      <c r="N11" s="15">
        <v>9280</v>
      </c>
      <c r="O11" s="13" t="s">
        <v>13</v>
      </c>
      <c r="P11" s="15"/>
      <c r="Q11" s="15"/>
    </row>
    <row r="12" spans="1:17" x14ac:dyDescent="0.25">
      <c r="A12" s="14" t="s">
        <v>13</v>
      </c>
      <c r="B12" s="15"/>
      <c r="C12" s="13" t="s">
        <v>13</v>
      </c>
      <c r="D12" s="15"/>
      <c r="E12" s="15"/>
      <c r="F12" s="13" t="s">
        <v>13</v>
      </c>
      <c r="G12" s="15"/>
      <c r="H12" s="15"/>
      <c r="J12" s="14" t="s">
        <v>13</v>
      </c>
      <c r="K12" s="15"/>
      <c r="L12" s="13" t="s">
        <v>13</v>
      </c>
      <c r="M12" s="15"/>
      <c r="N12" s="15"/>
      <c r="O12" s="13" t="s">
        <v>13</v>
      </c>
      <c r="P12" s="15"/>
      <c r="Q12" s="15"/>
    </row>
    <row r="13" spans="1:17" x14ac:dyDescent="0.25">
      <c r="A13" s="14" t="s">
        <v>21</v>
      </c>
      <c r="B13" s="15"/>
      <c r="C13" s="13" t="s">
        <v>13</v>
      </c>
      <c r="D13" s="15"/>
      <c r="E13" s="16">
        <v>4.2</v>
      </c>
      <c r="F13" s="13" t="s">
        <v>13</v>
      </c>
      <c r="G13" s="16"/>
      <c r="H13" s="15"/>
      <c r="J13" s="14" t="s">
        <v>21</v>
      </c>
      <c r="K13" s="15"/>
      <c r="L13" s="13" t="s">
        <v>13</v>
      </c>
      <c r="M13" s="15"/>
      <c r="N13" s="16">
        <v>4.2</v>
      </c>
      <c r="O13" s="13" t="s">
        <v>13</v>
      </c>
      <c r="P13" s="16"/>
      <c r="Q13" s="15"/>
    </row>
    <row r="14" spans="1:17" x14ac:dyDescent="0.25">
      <c r="A14" s="14" t="s">
        <v>22</v>
      </c>
      <c r="B14" s="15"/>
      <c r="C14" s="13" t="s">
        <v>13</v>
      </c>
      <c r="D14" s="15"/>
      <c r="E14" s="16">
        <v>3.4</v>
      </c>
      <c r="F14" s="13" t="s">
        <v>13</v>
      </c>
      <c r="G14" s="16"/>
      <c r="H14" s="15"/>
      <c r="J14" s="14" t="s">
        <v>22</v>
      </c>
      <c r="K14" s="15"/>
      <c r="L14" s="13" t="s">
        <v>13</v>
      </c>
      <c r="M14" s="15"/>
      <c r="N14" s="16">
        <v>3.4</v>
      </c>
      <c r="O14" s="13" t="s">
        <v>13</v>
      </c>
      <c r="P14" s="16"/>
      <c r="Q14" s="15"/>
    </row>
    <row r="15" spans="1:17" x14ac:dyDescent="0.25">
      <c r="A15" s="14" t="s">
        <v>13</v>
      </c>
      <c r="B15" s="15"/>
      <c r="C15" s="13" t="s">
        <v>13</v>
      </c>
      <c r="D15" s="15"/>
      <c r="E15" s="15"/>
      <c r="F15" s="13" t="s">
        <v>13</v>
      </c>
      <c r="G15" s="15"/>
      <c r="H15" s="15"/>
      <c r="J15" s="14" t="s">
        <v>13</v>
      </c>
      <c r="K15" s="15"/>
      <c r="L15" s="13" t="s">
        <v>13</v>
      </c>
      <c r="M15" s="15"/>
      <c r="N15" s="15"/>
      <c r="O15" s="13" t="s">
        <v>13</v>
      </c>
      <c r="P15" s="15"/>
      <c r="Q15" s="15"/>
    </row>
    <row r="16" spans="1:17" x14ac:dyDescent="0.25">
      <c r="A16" s="14" t="s">
        <v>23</v>
      </c>
      <c r="B16" s="15"/>
      <c r="C16" s="13" t="s">
        <v>24</v>
      </c>
      <c r="D16" s="15"/>
      <c r="E16" s="15">
        <v>9280</v>
      </c>
      <c r="F16" s="13" t="s">
        <v>25</v>
      </c>
      <c r="G16" s="16">
        <v>4.0603600000000002</v>
      </c>
      <c r="H16" s="15">
        <f t="shared" ref="H16:H23" si="0">E16*G16</f>
        <v>37680.140800000001</v>
      </c>
      <c r="J16" s="14" t="s">
        <v>23</v>
      </c>
      <c r="K16" s="15"/>
      <c r="L16" s="13" t="s">
        <v>24</v>
      </c>
      <c r="M16" s="15"/>
      <c r="N16" s="15">
        <v>9280</v>
      </c>
      <c r="O16" s="13" t="s">
        <v>25</v>
      </c>
      <c r="P16" s="16">
        <v>3.86774</v>
      </c>
      <c r="Q16" s="15">
        <f t="shared" ref="Q16:Q23" si="1">N16*P16</f>
        <v>35892.627200000003</v>
      </c>
    </row>
    <row r="17" spans="1:17" x14ac:dyDescent="0.25">
      <c r="A17" s="14" t="s">
        <v>26</v>
      </c>
      <c r="B17" s="15"/>
      <c r="C17" s="13" t="s">
        <v>24</v>
      </c>
      <c r="D17" s="15"/>
      <c r="E17" s="15">
        <v>9280</v>
      </c>
      <c r="F17" s="13" t="s">
        <v>25</v>
      </c>
      <c r="G17" s="16">
        <v>0.12993250000000001</v>
      </c>
      <c r="H17" s="15">
        <f t="shared" si="0"/>
        <v>1205.7736</v>
      </c>
      <c r="J17" s="14" t="s">
        <v>26</v>
      </c>
      <c r="K17" s="15"/>
      <c r="L17" s="13" t="s">
        <v>24</v>
      </c>
      <c r="M17" s="15"/>
      <c r="N17" s="15">
        <v>9280</v>
      </c>
      <c r="O17" s="13" t="s">
        <v>25</v>
      </c>
      <c r="P17" s="16">
        <v>0.1237675</v>
      </c>
      <c r="Q17" s="15">
        <f t="shared" si="1"/>
        <v>1148.5624</v>
      </c>
    </row>
    <row r="18" spans="1:17" x14ac:dyDescent="0.25">
      <c r="A18" s="14" t="s">
        <v>27</v>
      </c>
      <c r="B18" s="15"/>
      <c r="C18" s="13" t="s">
        <v>13</v>
      </c>
      <c r="D18" s="15"/>
      <c r="E18" s="15">
        <v>9280</v>
      </c>
      <c r="F18" s="13" t="s">
        <v>25</v>
      </c>
      <c r="G18" s="16">
        <v>5.0000000000000001E-3</v>
      </c>
      <c r="H18" s="15">
        <f t="shared" si="0"/>
        <v>46.4</v>
      </c>
      <c r="J18" s="14" t="s">
        <v>27</v>
      </c>
      <c r="K18" s="15"/>
      <c r="L18" s="13" t="s">
        <v>13</v>
      </c>
      <c r="M18" s="15"/>
      <c r="N18" s="15">
        <v>9280</v>
      </c>
      <c r="O18" s="13" t="s">
        <v>25</v>
      </c>
      <c r="P18" s="16">
        <v>5.0000000000000001E-3</v>
      </c>
      <c r="Q18" s="15">
        <f t="shared" si="1"/>
        <v>46.4</v>
      </c>
    </row>
    <row r="19" spans="1:17" x14ac:dyDescent="0.25">
      <c r="A19" s="14" t="s">
        <v>28</v>
      </c>
      <c r="B19" s="15"/>
      <c r="C19" s="13" t="s">
        <v>13</v>
      </c>
      <c r="D19" s="15"/>
      <c r="E19" s="15">
        <v>9280</v>
      </c>
      <c r="F19" s="13" t="s">
        <v>25</v>
      </c>
      <c r="G19" s="16">
        <v>7.0499999999999993E-2</v>
      </c>
      <c r="H19" s="15">
        <f t="shared" si="0"/>
        <v>654.2399999999999</v>
      </c>
      <c r="J19" s="14" t="s">
        <v>28</v>
      </c>
      <c r="K19" s="15"/>
      <c r="L19" s="13" t="s">
        <v>13</v>
      </c>
      <c r="M19" s="15"/>
      <c r="N19" s="15">
        <v>9280</v>
      </c>
      <c r="O19" s="13" t="s">
        <v>25</v>
      </c>
      <c r="P19" s="16">
        <v>7.0499999999999993E-2</v>
      </c>
      <c r="Q19" s="15">
        <f t="shared" si="1"/>
        <v>654.2399999999999</v>
      </c>
    </row>
    <row r="20" spans="1:17" x14ac:dyDescent="0.25">
      <c r="A20" s="14" t="s">
        <v>29</v>
      </c>
      <c r="B20" s="15"/>
      <c r="C20" s="13" t="s">
        <v>13</v>
      </c>
      <c r="D20" s="15"/>
      <c r="E20" s="15">
        <v>9280</v>
      </c>
      <c r="F20" s="13" t="s">
        <v>25</v>
      </c>
      <c r="G20" s="16">
        <v>7.46E-2</v>
      </c>
      <c r="H20" s="15">
        <f t="shared" si="0"/>
        <v>692.28800000000001</v>
      </c>
      <c r="J20" s="14" t="s">
        <v>29</v>
      </c>
      <c r="K20" s="15"/>
      <c r="L20" s="13" t="s">
        <v>13</v>
      </c>
      <c r="M20" s="15"/>
      <c r="N20" s="15">
        <v>9280</v>
      </c>
      <c r="O20" s="13" t="s">
        <v>25</v>
      </c>
      <c r="P20" s="16">
        <v>7.46E-2</v>
      </c>
      <c r="Q20" s="15">
        <f t="shared" si="1"/>
        <v>692.28800000000001</v>
      </c>
    </row>
    <row r="21" spans="1:17" x14ac:dyDescent="0.25">
      <c r="A21" s="14" t="s">
        <v>30</v>
      </c>
      <c r="B21" s="15"/>
      <c r="C21" s="13" t="s">
        <v>13</v>
      </c>
      <c r="D21" s="15"/>
      <c r="E21" s="15">
        <v>-9280</v>
      </c>
      <c r="F21" s="13" t="s">
        <v>25</v>
      </c>
      <c r="G21" s="16">
        <v>0.01</v>
      </c>
      <c r="H21" s="15">
        <f t="shared" si="0"/>
        <v>-92.8</v>
      </c>
      <c r="J21" s="14" t="s">
        <v>30</v>
      </c>
      <c r="K21" s="15"/>
      <c r="L21" s="13" t="s">
        <v>13</v>
      </c>
      <c r="M21" s="15"/>
      <c r="N21" s="15">
        <v>-9280</v>
      </c>
      <c r="O21" s="13" t="s">
        <v>25</v>
      </c>
      <c r="P21" s="16">
        <v>0.01</v>
      </c>
      <c r="Q21" s="15">
        <f t="shared" si="1"/>
        <v>-92.8</v>
      </c>
    </row>
    <row r="22" spans="1:17" x14ac:dyDescent="0.25">
      <c r="A22" s="14" t="s">
        <v>31</v>
      </c>
      <c r="B22" s="15"/>
      <c r="C22" s="13" t="s">
        <v>13</v>
      </c>
      <c r="D22" s="15"/>
      <c r="E22" s="15">
        <v>9280</v>
      </c>
      <c r="F22" s="13" t="s">
        <v>32</v>
      </c>
      <c r="G22" s="16">
        <v>0.13700000000000001</v>
      </c>
      <c r="H22" s="15">
        <f t="shared" si="0"/>
        <v>1271.3600000000001</v>
      </c>
      <c r="J22" s="14" t="s">
        <v>31</v>
      </c>
      <c r="K22" s="15"/>
      <c r="L22" s="13" t="s">
        <v>13</v>
      </c>
      <c r="M22" s="15"/>
      <c r="N22" s="15">
        <v>9280</v>
      </c>
      <c r="O22" s="13" t="s">
        <v>32</v>
      </c>
      <c r="P22" s="16">
        <v>0.13700000000000001</v>
      </c>
      <c r="Q22" s="15">
        <f t="shared" si="1"/>
        <v>1271.3600000000001</v>
      </c>
    </row>
    <row r="23" spans="1:17" x14ac:dyDescent="0.25">
      <c r="A23" s="14" t="s">
        <v>33</v>
      </c>
      <c r="B23" s="15"/>
      <c r="C23" s="13" t="s">
        <v>24</v>
      </c>
      <c r="D23" s="15"/>
      <c r="E23" s="15">
        <v>305</v>
      </c>
      <c r="F23" s="13" t="s">
        <v>25</v>
      </c>
      <c r="G23" s="16">
        <v>3.5449999999999999</v>
      </c>
      <c r="H23" s="15">
        <f t="shared" si="0"/>
        <v>1081.2249999999999</v>
      </c>
      <c r="J23" s="14" t="s">
        <v>33</v>
      </c>
      <c r="K23" s="15"/>
      <c r="L23" s="13" t="s">
        <v>24</v>
      </c>
      <c r="M23" s="15"/>
      <c r="N23" s="15">
        <v>305</v>
      </c>
      <c r="O23" s="13" t="s">
        <v>25</v>
      </c>
      <c r="P23" s="16">
        <v>3.4075000000000002</v>
      </c>
      <c r="Q23" s="15">
        <f t="shared" si="1"/>
        <v>1039.2875000000001</v>
      </c>
    </row>
    <row r="24" spans="1:17" x14ac:dyDescent="0.25">
      <c r="A24" s="12" t="s">
        <v>34</v>
      </c>
      <c r="B24" s="8"/>
      <c r="C24" s="13" t="s">
        <v>13</v>
      </c>
      <c r="D24" s="8"/>
      <c r="E24" s="8"/>
      <c r="F24" s="13" t="s">
        <v>13</v>
      </c>
      <c r="G24" s="8"/>
      <c r="H24" s="8">
        <f>SUM(H16:H23)</f>
        <v>42538.627399999998</v>
      </c>
      <c r="J24" s="12" t="s">
        <v>34</v>
      </c>
      <c r="K24" s="8"/>
      <c r="L24" s="13" t="s">
        <v>13</v>
      </c>
      <c r="M24" s="8"/>
      <c r="N24" s="8"/>
      <c r="O24" s="13" t="s">
        <v>13</v>
      </c>
      <c r="P24" s="8"/>
      <c r="Q24" s="8">
        <f>SUM(Q16:Q23)</f>
        <v>40651.965100000001</v>
      </c>
    </row>
    <row r="25" spans="1:17" x14ac:dyDescent="0.25">
      <c r="A25" s="12" t="s">
        <v>35</v>
      </c>
      <c r="B25" s="8"/>
      <c r="C25" s="13" t="s">
        <v>13</v>
      </c>
      <c r="D25" s="8"/>
      <c r="E25" s="8"/>
      <c r="F25" s="13" t="s">
        <v>13</v>
      </c>
      <c r="G25" s="8"/>
      <c r="H25" s="8"/>
      <c r="J25" s="12" t="s">
        <v>35</v>
      </c>
      <c r="K25" s="8"/>
      <c r="L25" s="13" t="s">
        <v>13</v>
      </c>
      <c r="M25" s="8"/>
      <c r="N25" s="8"/>
      <c r="O25" s="13" t="s">
        <v>13</v>
      </c>
      <c r="P25" s="8"/>
      <c r="Q25" s="8"/>
    </row>
    <row r="26" spans="1:17" x14ac:dyDescent="0.25">
      <c r="A26" s="14" t="s">
        <v>36</v>
      </c>
      <c r="B26" s="17">
        <v>117.6</v>
      </c>
      <c r="C26" s="13" t="s">
        <v>25</v>
      </c>
      <c r="D26" s="17">
        <f>H26/B26</f>
        <v>27.232142857142858</v>
      </c>
      <c r="E26" s="16">
        <v>0.42</v>
      </c>
      <c r="F26" s="13" t="s">
        <v>37</v>
      </c>
      <c r="G26" s="15">
        <v>7625</v>
      </c>
      <c r="H26" s="15">
        <f t="shared" ref="H26:H31" si="2">E26*G26</f>
        <v>3202.5</v>
      </c>
      <c r="J26" s="14" t="s">
        <v>36</v>
      </c>
      <c r="K26" s="17">
        <v>117.6</v>
      </c>
      <c r="L26" s="13" t="s">
        <v>25</v>
      </c>
      <c r="M26" s="17">
        <f>Q26/K26</f>
        <v>24.107142857142858</v>
      </c>
      <c r="N26" s="16">
        <v>0.42</v>
      </c>
      <c r="O26" s="13" t="s">
        <v>37</v>
      </c>
      <c r="P26" s="15">
        <v>6750</v>
      </c>
      <c r="Q26" s="15">
        <f>N26*P26</f>
        <v>2835</v>
      </c>
    </row>
    <row r="27" spans="1:17" x14ac:dyDescent="0.25">
      <c r="A27" s="14" t="s">
        <v>38</v>
      </c>
      <c r="B27" s="17">
        <v>11.5</v>
      </c>
      <c r="C27" s="13" t="s">
        <v>25</v>
      </c>
      <c r="D27" s="17">
        <f>H27/B27</f>
        <v>30.5</v>
      </c>
      <c r="E27" s="16">
        <v>0.05</v>
      </c>
      <c r="F27" s="13" t="s">
        <v>37</v>
      </c>
      <c r="G27" s="15">
        <v>7015</v>
      </c>
      <c r="H27" s="15">
        <f t="shared" si="2"/>
        <v>350.75</v>
      </c>
      <c r="J27" s="14" t="s">
        <v>38</v>
      </c>
      <c r="K27" s="17">
        <v>11.5</v>
      </c>
      <c r="L27" s="13" t="s">
        <v>25</v>
      </c>
      <c r="M27" s="17">
        <f>Q27/K27</f>
        <v>27</v>
      </c>
      <c r="N27" s="16">
        <v>0.05</v>
      </c>
      <c r="O27" s="13" t="s">
        <v>37</v>
      </c>
      <c r="P27" s="15">
        <v>6210</v>
      </c>
      <c r="Q27" s="15">
        <f>N27*P27</f>
        <v>310.5</v>
      </c>
    </row>
    <row r="28" spans="1:17" x14ac:dyDescent="0.25">
      <c r="A28" s="14" t="s">
        <v>39</v>
      </c>
      <c r="B28" s="15"/>
      <c r="C28" s="13" t="s">
        <v>25</v>
      </c>
      <c r="D28" s="15"/>
      <c r="E28" s="16">
        <v>0.53</v>
      </c>
      <c r="F28" s="13" t="s">
        <v>37</v>
      </c>
      <c r="G28" s="15">
        <v>625.5</v>
      </c>
      <c r="H28" s="15">
        <f t="shared" si="2"/>
        <v>331.51500000000004</v>
      </c>
      <c r="J28" s="14" t="s">
        <v>39</v>
      </c>
      <c r="K28" s="15"/>
      <c r="L28" s="13" t="s">
        <v>25</v>
      </c>
      <c r="M28" s="15"/>
      <c r="N28" s="16">
        <v>0.53</v>
      </c>
      <c r="O28" s="13" t="s">
        <v>37</v>
      </c>
      <c r="P28" s="15">
        <v>650</v>
      </c>
      <c r="Q28" s="15">
        <f>N28*P28</f>
        <v>344.5</v>
      </c>
    </row>
    <row r="29" spans="1:17" x14ac:dyDescent="0.25">
      <c r="A29" s="14" t="s">
        <v>40</v>
      </c>
      <c r="B29" s="17">
        <v>11.5</v>
      </c>
      <c r="C29" s="13" t="s">
        <v>13</v>
      </c>
      <c r="D29" s="17">
        <f>H29/B29</f>
        <v>3.9130434782608696</v>
      </c>
      <c r="E29" s="16">
        <v>0.05</v>
      </c>
      <c r="F29" s="13" t="s">
        <v>37</v>
      </c>
      <c r="G29" s="15">
        <v>900</v>
      </c>
      <c r="H29" s="15">
        <f t="shared" si="2"/>
        <v>45</v>
      </c>
      <c r="J29" s="14" t="s">
        <v>40</v>
      </c>
      <c r="K29" s="17">
        <v>11.5</v>
      </c>
      <c r="L29" s="13" t="s">
        <v>13</v>
      </c>
      <c r="M29" s="17">
        <f>Q29/K29</f>
        <v>3.9130434782608696</v>
      </c>
      <c r="N29" s="16">
        <v>0.05</v>
      </c>
      <c r="O29" s="13" t="s">
        <v>37</v>
      </c>
      <c r="P29" s="15">
        <v>900</v>
      </c>
      <c r="Q29" s="15">
        <f>N29*P29</f>
        <v>45</v>
      </c>
    </row>
    <row r="30" spans="1:17" x14ac:dyDescent="0.25">
      <c r="A30" s="14" t="s">
        <v>41</v>
      </c>
      <c r="B30" s="17">
        <v>117.6</v>
      </c>
      <c r="C30" s="13" t="s">
        <v>13</v>
      </c>
      <c r="D30" s="17">
        <f>H30/B30</f>
        <v>5</v>
      </c>
      <c r="E30" s="15">
        <v>1</v>
      </c>
      <c r="F30" s="13" t="s">
        <v>37</v>
      </c>
      <c r="G30" s="15">
        <v>588</v>
      </c>
      <c r="H30" s="15">
        <f t="shared" si="2"/>
        <v>588</v>
      </c>
      <c r="J30" s="14" t="s">
        <v>85</v>
      </c>
      <c r="K30" s="15"/>
      <c r="L30" s="13" t="s">
        <v>13</v>
      </c>
      <c r="M30" s="15"/>
      <c r="N30" s="15"/>
      <c r="O30" s="13" t="s">
        <v>37</v>
      </c>
      <c r="P30" s="15"/>
      <c r="Q30" s="15">
        <v>135</v>
      </c>
    </row>
    <row r="31" spans="1:17" x14ac:dyDescent="0.25">
      <c r="A31" s="14" t="s">
        <v>42</v>
      </c>
      <c r="B31" s="17">
        <v>11.5</v>
      </c>
      <c r="C31" s="13" t="s">
        <v>13</v>
      </c>
      <c r="D31" s="17">
        <f>H31/B31</f>
        <v>5</v>
      </c>
      <c r="E31" s="15">
        <v>1</v>
      </c>
      <c r="F31" s="13" t="s">
        <v>37</v>
      </c>
      <c r="G31" s="15">
        <v>57.5</v>
      </c>
      <c r="H31" s="15">
        <f t="shared" si="2"/>
        <v>57.5</v>
      </c>
      <c r="J31" s="14" t="s">
        <v>41</v>
      </c>
      <c r="K31" s="17">
        <v>117.6</v>
      </c>
      <c r="L31" s="13" t="s">
        <v>13</v>
      </c>
      <c r="M31" s="17">
        <f>Q31/K31</f>
        <v>6.0000000000000009</v>
      </c>
      <c r="N31" s="15">
        <v>1</v>
      </c>
      <c r="O31" s="13" t="s">
        <v>37</v>
      </c>
      <c r="P31" s="15">
        <v>705.6</v>
      </c>
      <c r="Q31" s="15">
        <f>N31*P31</f>
        <v>705.6</v>
      </c>
    </row>
    <row r="32" spans="1:17" x14ac:dyDescent="0.25">
      <c r="A32" s="14" t="s">
        <v>13</v>
      </c>
      <c r="B32" s="15"/>
      <c r="C32" s="13" t="s">
        <v>13</v>
      </c>
      <c r="D32" s="15"/>
      <c r="E32" s="15"/>
      <c r="F32" s="13" t="s">
        <v>13</v>
      </c>
      <c r="G32" s="15"/>
      <c r="H32" s="15"/>
      <c r="J32" s="14" t="s">
        <v>42</v>
      </c>
      <c r="K32" s="17">
        <v>11.5</v>
      </c>
      <c r="L32" s="13" t="s">
        <v>13</v>
      </c>
      <c r="M32" s="17">
        <f>Q32/K32</f>
        <v>6</v>
      </c>
      <c r="N32" s="15">
        <v>1</v>
      </c>
      <c r="O32" s="13" t="s">
        <v>37</v>
      </c>
      <c r="P32" s="15">
        <v>69</v>
      </c>
      <c r="Q32" s="15">
        <f>N32*P32</f>
        <v>69</v>
      </c>
    </row>
    <row r="33" spans="1:17" x14ac:dyDescent="0.25">
      <c r="A33" s="14" t="s">
        <v>43</v>
      </c>
      <c r="B33" s="15"/>
      <c r="C33" s="13" t="s">
        <v>13</v>
      </c>
      <c r="D33" s="15"/>
      <c r="E33" s="15"/>
      <c r="F33" s="13" t="s">
        <v>13</v>
      </c>
      <c r="G33" s="15"/>
      <c r="H33" s="15"/>
      <c r="J33" s="14" t="s">
        <v>13</v>
      </c>
      <c r="K33" s="15"/>
      <c r="L33" s="13" t="s">
        <v>13</v>
      </c>
      <c r="M33" s="15"/>
      <c r="N33" s="15"/>
      <c r="O33" s="13" t="s">
        <v>13</v>
      </c>
      <c r="P33" s="15"/>
      <c r="Q33" s="15"/>
    </row>
    <row r="34" spans="1:17" x14ac:dyDescent="0.25">
      <c r="A34" s="14" t="s">
        <v>13</v>
      </c>
      <c r="B34" s="15"/>
      <c r="C34" s="13" t="s">
        <v>13</v>
      </c>
      <c r="D34" s="15"/>
      <c r="E34" s="15"/>
      <c r="F34" s="13" t="s">
        <v>13</v>
      </c>
      <c r="G34" s="15"/>
      <c r="H34" s="15"/>
      <c r="J34" s="14" t="s">
        <v>43</v>
      </c>
      <c r="K34" s="15"/>
      <c r="L34" s="13" t="s">
        <v>13</v>
      </c>
      <c r="M34" s="15"/>
      <c r="N34" s="15"/>
      <c r="O34" s="13" t="s">
        <v>13</v>
      </c>
      <c r="P34" s="15"/>
      <c r="Q34" s="15"/>
    </row>
    <row r="35" spans="1:17" x14ac:dyDescent="0.25">
      <c r="A35" s="12" t="s">
        <v>44</v>
      </c>
      <c r="B35" s="8"/>
      <c r="C35" s="13" t="s">
        <v>13</v>
      </c>
      <c r="D35" s="8"/>
      <c r="E35" s="8"/>
      <c r="F35" s="13" t="s">
        <v>13</v>
      </c>
      <c r="G35" s="8"/>
      <c r="H35" s="8">
        <f>SUM(H24:H34)</f>
        <v>47113.892399999997</v>
      </c>
      <c r="J35" s="14" t="s">
        <v>13</v>
      </c>
      <c r="K35" s="15"/>
      <c r="L35" s="13" t="s">
        <v>13</v>
      </c>
      <c r="M35" s="15"/>
      <c r="N35" s="15"/>
      <c r="O35" s="13" t="s">
        <v>13</v>
      </c>
      <c r="P35" s="15"/>
      <c r="Q35" s="15"/>
    </row>
    <row r="36" spans="1:17" x14ac:dyDescent="0.25">
      <c r="A36" s="14" t="s">
        <v>13</v>
      </c>
      <c r="B36" s="15"/>
      <c r="C36" s="13" t="s">
        <v>13</v>
      </c>
      <c r="D36" s="15"/>
      <c r="E36" s="15"/>
      <c r="F36" s="13" t="s">
        <v>13</v>
      </c>
      <c r="G36" s="15"/>
      <c r="H36" s="15"/>
      <c r="J36" s="12" t="s">
        <v>44</v>
      </c>
      <c r="K36" s="8"/>
      <c r="L36" s="13" t="s">
        <v>13</v>
      </c>
      <c r="M36" s="8"/>
      <c r="N36" s="8"/>
      <c r="O36" s="13" t="s">
        <v>13</v>
      </c>
      <c r="P36" s="8"/>
      <c r="Q36" s="8">
        <f>SUM(Q24:Q35)</f>
        <v>45096.5651</v>
      </c>
    </row>
    <row r="37" spans="1:17" x14ac:dyDescent="0.25">
      <c r="A37" s="12" t="s">
        <v>45</v>
      </c>
      <c r="B37" s="8"/>
      <c r="C37" s="13" t="s">
        <v>13</v>
      </c>
      <c r="D37" s="8"/>
      <c r="E37" s="8"/>
      <c r="F37" s="13" t="s">
        <v>13</v>
      </c>
      <c r="G37" s="8"/>
      <c r="H37" s="8"/>
      <c r="J37" s="14" t="s">
        <v>13</v>
      </c>
      <c r="K37" s="15"/>
      <c r="L37" s="13" t="s">
        <v>13</v>
      </c>
      <c r="M37" s="15"/>
      <c r="N37" s="15"/>
      <c r="O37" s="13" t="s">
        <v>13</v>
      </c>
      <c r="P37" s="15"/>
      <c r="Q37" s="15"/>
    </row>
    <row r="38" spans="1:17" x14ac:dyDescent="0.25">
      <c r="A38" s="14" t="s">
        <v>46</v>
      </c>
      <c r="B38" s="15"/>
      <c r="C38" s="13" t="s">
        <v>24</v>
      </c>
      <c r="D38" s="15"/>
      <c r="E38" s="15">
        <v>-775</v>
      </c>
      <c r="F38" s="13" t="s">
        <v>25</v>
      </c>
      <c r="G38" s="16">
        <v>4.1124999999999998</v>
      </c>
      <c r="H38" s="15">
        <f t="shared" ref="H38:H44" si="3">E38*G38</f>
        <v>-3187.1875</v>
      </c>
      <c r="J38" s="12" t="s">
        <v>45</v>
      </c>
      <c r="K38" s="8"/>
      <c r="L38" s="13" t="s">
        <v>13</v>
      </c>
      <c r="M38" s="8"/>
      <c r="N38" s="8"/>
      <c r="O38" s="13" t="s">
        <v>13</v>
      </c>
      <c r="P38" s="8"/>
      <c r="Q38" s="8"/>
    </row>
    <row r="39" spans="1:17" x14ac:dyDescent="0.25">
      <c r="A39" s="14" t="s">
        <v>92</v>
      </c>
      <c r="B39" s="15"/>
      <c r="C39" s="13" t="s">
        <v>24</v>
      </c>
      <c r="D39" s="15"/>
      <c r="E39" s="15">
        <v>-375</v>
      </c>
      <c r="F39" s="13" t="s">
        <v>25</v>
      </c>
      <c r="G39" s="16">
        <v>9</v>
      </c>
      <c r="H39" s="15">
        <f t="shared" si="3"/>
        <v>-3375</v>
      </c>
      <c r="J39" s="14" t="s">
        <v>94</v>
      </c>
      <c r="K39" s="15"/>
      <c r="L39" s="13" t="s">
        <v>24</v>
      </c>
      <c r="M39" s="15"/>
      <c r="N39" s="15">
        <v>-140</v>
      </c>
      <c r="O39" s="13" t="s">
        <v>25</v>
      </c>
      <c r="P39" s="16">
        <v>6.9</v>
      </c>
      <c r="Q39" s="15">
        <f t="shared" ref="Q39:Q45" si="4">N39*P39</f>
        <v>-966</v>
      </c>
    </row>
    <row r="40" spans="1:17" x14ac:dyDescent="0.25">
      <c r="A40" s="14" t="s">
        <v>47</v>
      </c>
      <c r="B40" s="15"/>
      <c r="C40" s="13" t="s">
        <v>24</v>
      </c>
      <c r="D40" s="15"/>
      <c r="E40" s="15">
        <v>-1730</v>
      </c>
      <c r="F40" s="13" t="s">
        <v>25</v>
      </c>
      <c r="G40" s="16">
        <v>2.4375</v>
      </c>
      <c r="H40" s="15">
        <f t="shared" si="3"/>
        <v>-4216.875</v>
      </c>
      <c r="J40" s="14" t="s">
        <v>46</v>
      </c>
      <c r="K40" s="15"/>
      <c r="L40" s="13" t="s">
        <v>24</v>
      </c>
      <c r="M40" s="15"/>
      <c r="N40" s="15">
        <v>-875</v>
      </c>
      <c r="O40" s="13" t="s">
        <v>25</v>
      </c>
      <c r="P40" s="16">
        <v>4.9000000000000004</v>
      </c>
      <c r="Q40" s="15">
        <f t="shared" si="4"/>
        <v>-4287.5</v>
      </c>
    </row>
    <row r="41" spans="1:17" x14ac:dyDescent="0.25">
      <c r="A41" s="14" t="s">
        <v>48</v>
      </c>
      <c r="B41" s="15"/>
      <c r="C41" s="13" t="s">
        <v>24</v>
      </c>
      <c r="D41" s="15"/>
      <c r="E41" s="15">
        <v>-550</v>
      </c>
      <c r="F41" s="13" t="s">
        <v>25</v>
      </c>
      <c r="G41" s="16">
        <v>2.1949999999999998</v>
      </c>
      <c r="H41" s="15">
        <f t="shared" si="3"/>
        <v>-1207.25</v>
      </c>
      <c r="J41" s="14" t="s">
        <v>47</v>
      </c>
      <c r="K41" s="15"/>
      <c r="L41" s="13" t="s">
        <v>24</v>
      </c>
      <c r="M41" s="15"/>
      <c r="N41" s="15">
        <v>-1715</v>
      </c>
      <c r="O41" s="13" t="s">
        <v>25</v>
      </c>
      <c r="P41" s="16">
        <v>3.3</v>
      </c>
      <c r="Q41" s="15">
        <f t="shared" si="4"/>
        <v>-5659.5</v>
      </c>
    </row>
    <row r="42" spans="1:17" x14ac:dyDescent="0.25">
      <c r="A42" s="14" t="s">
        <v>49</v>
      </c>
      <c r="B42" s="15"/>
      <c r="C42" s="13" t="s">
        <v>24</v>
      </c>
      <c r="D42" s="15"/>
      <c r="E42" s="15">
        <v>-160</v>
      </c>
      <c r="F42" s="13" t="s">
        <v>25</v>
      </c>
      <c r="G42" s="16">
        <v>5.0999999999999996</v>
      </c>
      <c r="H42" s="15">
        <f t="shared" si="3"/>
        <v>-816</v>
      </c>
      <c r="J42" s="14" t="s">
        <v>48</v>
      </c>
      <c r="K42" s="15"/>
      <c r="L42" s="13" t="s">
        <v>24</v>
      </c>
      <c r="M42" s="15"/>
      <c r="N42" s="15">
        <v>-555</v>
      </c>
      <c r="O42" s="13" t="s">
        <v>25</v>
      </c>
      <c r="P42" s="16">
        <v>2.6</v>
      </c>
      <c r="Q42" s="15">
        <f t="shared" si="4"/>
        <v>-1443</v>
      </c>
    </row>
    <row r="43" spans="1:17" x14ac:dyDescent="0.25">
      <c r="A43" s="14" t="s">
        <v>50</v>
      </c>
      <c r="B43" s="15"/>
      <c r="C43" s="13" t="s">
        <v>24</v>
      </c>
      <c r="D43" s="15"/>
      <c r="E43" s="15">
        <v>-42</v>
      </c>
      <c r="F43" s="13" t="s">
        <v>25</v>
      </c>
      <c r="G43" s="16">
        <v>6.2874999999999996</v>
      </c>
      <c r="H43" s="15">
        <f t="shared" si="3"/>
        <v>-264.07499999999999</v>
      </c>
      <c r="J43" s="14" t="s">
        <v>49</v>
      </c>
      <c r="K43" s="15"/>
      <c r="L43" s="13" t="s">
        <v>24</v>
      </c>
      <c r="M43" s="15"/>
      <c r="N43" s="15">
        <v>-190</v>
      </c>
      <c r="O43" s="13" t="s">
        <v>25</v>
      </c>
      <c r="P43" s="16">
        <v>4.9000000000000004</v>
      </c>
      <c r="Q43" s="15">
        <f t="shared" si="4"/>
        <v>-931.00000000000011</v>
      </c>
    </row>
    <row r="44" spans="1:17" x14ac:dyDescent="0.25">
      <c r="A44" s="14" t="s">
        <v>51</v>
      </c>
      <c r="B44" s="15"/>
      <c r="C44" s="13" t="s">
        <v>24</v>
      </c>
      <c r="D44" s="15"/>
      <c r="E44" s="15">
        <v>-305</v>
      </c>
      <c r="F44" s="13" t="s">
        <v>25</v>
      </c>
      <c r="G44" s="16">
        <v>3.5449999999999999</v>
      </c>
      <c r="H44" s="15">
        <f t="shared" si="3"/>
        <v>-1081.2249999999999</v>
      </c>
      <c r="J44" s="14" t="s">
        <v>50</v>
      </c>
      <c r="K44" s="15"/>
      <c r="L44" s="13" t="s">
        <v>24</v>
      </c>
      <c r="M44" s="15"/>
      <c r="N44" s="15">
        <v>-42</v>
      </c>
      <c r="O44" s="13" t="s">
        <v>25</v>
      </c>
      <c r="P44" s="16">
        <v>6.3250000000000002</v>
      </c>
      <c r="Q44" s="15">
        <f t="shared" si="4"/>
        <v>-265.65000000000003</v>
      </c>
    </row>
    <row r="45" spans="1:17" x14ac:dyDescent="0.25">
      <c r="A45" s="14" t="s">
        <v>52</v>
      </c>
      <c r="B45" s="15"/>
      <c r="C45" s="13" t="s">
        <v>24</v>
      </c>
      <c r="D45" s="15"/>
      <c r="E45" s="15"/>
      <c r="F45" s="13" t="s">
        <v>25</v>
      </c>
      <c r="G45" s="15"/>
      <c r="H45" s="15">
        <v>-440</v>
      </c>
      <c r="J45" s="14" t="s">
        <v>51</v>
      </c>
      <c r="K45" s="15"/>
      <c r="L45" s="13" t="s">
        <v>24</v>
      </c>
      <c r="M45" s="15"/>
      <c r="N45" s="15">
        <v>-305</v>
      </c>
      <c r="O45" s="13" t="s">
        <v>25</v>
      </c>
      <c r="P45" s="16">
        <v>3.4075000000000002</v>
      </c>
      <c r="Q45" s="15">
        <f t="shared" si="4"/>
        <v>-1039.2875000000001</v>
      </c>
    </row>
    <row r="46" spans="1:17" x14ac:dyDescent="0.25">
      <c r="A46" s="14" t="s">
        <v>53</v>
      </c>
      <c r="B46" s="15"/>
      <c r="C46" s="13" t="s">
        <v>24</v>
      </c>
      <c r="D46" s="15"/>
      <c r="E46" s="15"/>
      <c r="F46" s="13" t="s">
        <v>25</v>
      </c>
      <c r="G46" s="15"/>
      <c r="H46" s="15">
        <v>-110</v>
      </c>
      <c r="J46" s="14" t="s">
        <v>52</v>
      </c>
      <c r="K46" s="15"/>
      <c r="L46" s="13" t="s">
        <v>24</v>
      </c>
      <c r="M46" s="15"/>
      <c r="N46" s="15"/>
      <c r="O46" s="13" t="s">
        <v>25</v>
      </c>
      <c r="P46" s="15"/>
      <c r="Q46" s="15">
        <v>-480</v>
      </c>
    </row>
    <row r="47" spans="1:17" x14ac:dyDescent="0.25">
      <c r="A47" s="14" t="s">
        <v>54</v>
      </c>
      <c r="B47" s="15">
        <v>-2105</v>
      </c>
      <c r="C47" s="13" t="s">
        <v>32</v>
      </c>
      <c r="D47" s="16">
        <f>H47/B47</f>
        <v>0.76</v>
      </c>
      <c r="E47" s="15">
        <v>-2105</v>
      </c>
      <c r="F47" s="13" t="s">
        <v>55</v>
      </c>
      <c r="G47" s="16">
        <v>0.76</v>
      </c>
      <c r="H47" s="15">
        <f>E47*G47</f>
        <v>-1599.8</v>
      </c>
      <c r="J47" s="14" t="s">
        <v>53</v>
      </c>
      <c r="K47" s="15"/>
      <c r="L47" s="13" t="s">
        <v>24</v>
      </c>
      <c r="M47" s="15"/>
      <c r="N47" s="15"/>
      <c r="O47" s="13" t="s">
        <v>25</v>
      </c>
      <c r="P47" s="15"/>
      <c r="Q47" s="15">
        <v>-120</v>
      </c>
    </row>
    <row r="48" spans="1:17" x14ac:dyDescent="0.25">
      <c r="A48" s="14" t="s">
        <v>56</v>
      </c>
      <c r="B48" s="15">
        <v>-2825</v>
      </c>
      <c r="C48" s="13" t="s">
        <v>32</v>
      </c>
      <c r="D48" s="16">
        <f>H48/B48</f>
        <v>1.4</v>
      </c>
      <c r="E48" s="15">
        <v>-2825</v>
      </c>
      <c r="F48" s="13" t="s">
        <v>55</v>
      </c>
      <c r="G48" s="16">
        <v>1.4</v>
      </c>
      <c r="H48" s="15">
        <f>E48*G48</f>
        <v>-3954.9999999999995</v>
      </c>
      <c r="J48" s="14" t="s">
        <v>54</v>
      </c>
      <c r="K48" s="15">
        <v>-2110</v>
      </c>
      <c r="L48" s="13" t="s">
        <v>32</v>
      </c>
      <c r="M48" s="16">
        <f>Q48/K48</f>
        <v>0.81</v>
      </c>
      <c r="N48" s="15">
        <v>-2110</v>
      </c>
      <c r="O48" s="13" t="s">
        <v>55</v>
      </c>
      <c r="P48" s="16">
        <v>0.81</v>
      </c>
      <c r="Q48" s="15">
        <f>N48*P48</f>
        <v>-1709.1000000000001</v>
      </c>
    </row>
    <row r="49" spans="1:17" x14ac:dyDescent="0.25">
      <c r="A49" s="14" t="s">
        <v>57</v>
      </c>
      <c r="B49" s="15">
        <v>-544</v>
      </c>
      <c r="C49" s="13" t="s">
        <v>32</v>
      </c>
      <c r="D49" s="16">
        <f>H49/B49</f>
        <v>1.31</v>
      </c>
      <c r="E49" s="15">
        <v>-544</v>
      </c>
      <c r="F49" s="13" t="s">
        <v>55</v>
      </c>
      <c r="G49" s="16">
        <v>1.31</v>
      </c>
      <c r="H49" s="15">
        <f>E49*G49</f>
        <v>-712.64</v>
      </c>
      <c r="J49" s="14" t="s">
        <v>56</v>
      </c>
      <c r="K49" s="15">
        <v>-3135</v>
      </c>
      <c r="L49" s="13" t="s">
        <v>32</v>
      </c>
      <c r="M49" s="16">
        <f>Q49/K49</f>
        <v>1.4300000000000002</v>
      </c>
      <c r="N49" s="15">
        <v>-3135</v>
      </c>
      <c r="O49" s="13" t="s">
        <v>55</v>
      </c>
      <c r="P49" s="16">
        <v>1.43</v>
      </c>
      <c r="Q49" s="15">
        <f>N49*P49</f>
        <v>-4483.05</v>
      </c>
    </row>
    <row r="50" spans="1:17" x14ac:dyDescent="0.25">
      <c r="A50" s="14" t="s">
        <v>58</v>
      </c>
      <c r="B50" s="15"/>
      <c r="C50" s="13" t="s">
        <v>32</v>
      </c>
      <c r="D50" s="15"/>
      <c r="E50" s="15">
        <v>-150</v>
      </c>
      <c r="F50" s="13" t="s">
        <v>25</v>
      </c>
      <c r="G50" s="16">
        <v>0.85</v>
      </c>
      <c r="H50" s="15">
        <f>E50*G50</f>
        <v>-127.5</v>
      </c>
      <c r="J50" s="14" t="s">
        <v>57</v>
      </c>
      <c r="K50" s="15">
        <v>-555</v>
      </c>
      <c r="L50" s="13" t="s">
        <v>32</v>
      </c>
      <c r="M50" s="16">
        <f>Q50/K50</f>
        <v>1.43</v>
      </c>
      <c r="N50" s="15">
        <v>-555</v>
      </c>
      <c r="O50" s="13" t="s">
        <v>55</v>
      </c>
      <c r="P50" s="16">
        <v>1.43</v>
      </c>
      <c r="Q50" s="15">
        <f>N50*P50</f>
        <v>-793.65</v>
      </c>
    </row>
    <row r="51" spans="1:17" x14ac:dyDescent="0.25">
      <c r="A51" s="12" t="s">
        <v>59</v>
      </c>
      <c r="B51" s="8"/>
      <c r="C51" s="13" t="s">
        <v>13</v>
      </c>
      <c r="D51" s="8"/>
      <c r="E51" s="8"/>
      <c r="F51" s="13" t="s">
        <v>13</v>
      </c>
      <c r="G51" s="8"/>
      <c r="H51" s="8">
        <f>SUM(H38:H50)</f>
        <v>-21092.552499999998</v>
      </c>
      <c r="J51" s="14" t="s">
        <v>58</v>
      </c>
      <c r="K51" s="15"/>
      <c r="L51" s="13" t="s">
        <v>32</v>
      </c>
      <c r="M51" s="15"/>
      <c r="N51" s="15">
        <v>-150</v>
      </c>
      <c r="O51" s="13" t="s">
        <v>25</v>
      </c>
      <c r="P51" s="16">
        <v>0.85</v>
      </c>
      <c r="Q51" s="15">
        <f>N51*P51</f>
        <v>-127.5</v>
      </c>
    </row>
    <row r="52" spans="1:17" x14ac:dyDescent="0.25">
      <c r="A52" s="14" t="s">
        <v>13</v>
      </c>
      <c r="B52" s="15"/>
      <c r="C52" s="13" t="s">
        <v>13</v>
      </c>
      <c r="D52" s="15"/>
      <c r="E52" s="15"/>
      <c r="F52" s="13" t="s">
        <v>13</v>
      </c>
      <c r="G52" s="15"/>
      <c r="H52" s="15"/>
      <c r="J52" s="12" t="s">
        <v>59</v>
      </c>
      <c r="K52" s="8"/>
      <c r="L52" s="13" t="s">
        <v>13</v>
      </c>
      <c r="M52" s="8"/>
      <c r="N52" s="8"/>
      <c r="O52" s="13" t="s">
        <v>13</v>
      </c>
      <c r="P52" s="8"/>
      <c r="Q52" s="8">
        <f>SUM(Q39:Q51)</f>
        <v>-22305.237499999999</v>
      </c>
    </row>
    <row r="53" spans="1:17" x14ac:dyDescent="0.25">
      <c r="A53" s="14" t="s">
        <v>60</v>
      </c>
      <c r="B53" s="15"/>
      <c r="C53" s="13" t="s">
        <v>13</v>
      </c>
      <c r="D53" s="15"/>
      <c r="E53" s="15"/>
      <c r="F53" s="13" t="s">
        <v>32</v>
      </c>
      <c r="G53" s="15"/>
      <c r="H53" s="15">
        <v>-95</v>
      </c>
      <c r="J53" s="14" t="s">
        <v>13</v>
      </c>
      <c r="K53" s="15"/>
      <c r="L53" s="13" t="s">
        <v>13</v>
      </c>
      <c r="M53" s="15"/>
      <c r="N53" s="15"/>
      <c r="O53" s="13" t="s">
        <v>13</v>
      </c>
      <c r="P53" s="15"/>
      <c r="Q53" s="15"/>
    </row>
    <row r="54" spans="1:17" x14ac:dyDescent="0.25">
      <c r="A54" s="14" t="s">
        <v>61</v>
      </c>
      <c r="B54" s="15"/>
      <c r="C54" s="13" t="s">
        <v>13</v>
      </c>
      <c r="D54" s="15"/>
      <c r="E54" s="15"/>
      <c r="F54" s="13" t="s">
        <v>32</v>
      </c>
      <c r="G54" s="15"/>
      <c r="H54" s="15">
        <v>-665</v>
      </c>
      <c r="J54" s="14" t="s">
        <v>60</v>
      </c>
      <c r="K54" s="15"/>
      <c r="L54" s="13" t="s">
        <v>13</v>
      </c>
      <c r="M54" s="15"/>
      <c r="N54" s="15"/>
      <c r="O54" s="13" t="s">
        <v>32</v>
      </c>
      <c r="P54" s="15"/>
      <c r="Q54" s="15">
        <v>-80</v>
      </c>
    </row>
    <row r="55" spans="1:17" x14ac:dyDescent="0.25">
      <c r="A55" s="14" t="s">
        <v>62</v>
      </c>
      <c r="B55" s="15"/>
      <c r="C55" s="13" t="s">
        <v>13</v>
      </c>
      <c r="D55" s="15"/>
      <c r="E55" s="15"/>
      <c r="F55" s="13" t="s">
        <v>32</v>
      </c>
      <c r="G55" s="15"/>
      <c r="H55" s="15">
        <v>-510</v>
      </c>
      <c r="J55" s="14" t="s">
        <v>61</v>
      </c>
      <c r="K55" s="15"/>
      <c r="L55" s="13" t="s">
        <v>13</v>
      </c>
      <c r="M55" s="15"/>
      <c r="N55" s="15"/>
      <c r="O55" s="13" t="s">
        <v>32</v>
      </c>
      <c r="P55" s="15"/>
      <c r="Q55" s="15">
        <v>-600</v>
      </c>
    </row>
    <row r="56" spans="1:17" x14ac:dyDescent="0.25">
      <c r="A56" s="14" t="s">
        <v>63</v>
      </c>
      <c r="B56" s="15"/>
      <c r="C56" s="13" t="s">
        <v>13</v>
      </c>
      <c r="D56" s="15"/>
      <c r="E56" s="15"/>
      <c r="F56" s="13" t="s">
        <v>32</v>
      </c>
      <c r="G56" s="15"/>
      <c r="H56" s="15">
        <v>-190</v>
      </c>
      <c r="J56" s="14" t="s">
        <v>86</v>
      </c>
      <c r="K56" s="15"/>
      <c r="L56" s="13" t="s">
        <v>13</v>
      </c>
      <c r="M56" s="15"/>
      <c r="N56" s="15"/>
      <c r="O56" s="13" t="s">
        <v>32</v>
      </c>
      <c r="P56" s="15"/>
      <c r="Q56" s="15">
        <v>-100</v>
      </c>
    </row>
    <row r="57" spans="1:17" x14ac:dyDescent="0.25">
      <c r="A57" s="14" t="s">
        <v>64</v>
      </c>
      <c r="B57" s="15"/>
      <c r="C57" s="13" t="s">
        <v>13</v>
      </c>
      <c r="D57" s="15"/>
      <c r="E57" s="15"/>
      <c r="F57" s="13" t="s">
        <v>32</v>
      </c>
      <c r="G57" s="15"/>
      <c r="H57" s="15">
        <v>-300</v>
      </c>
      <c r="J57" s="14" t="s">
        <v>62</v>
      </c>
      <c r="K57" s="15"/>
      <c r="L57" s="13" t="s">
        <v>13</v>
      </c>
      <c r="M57" s="15"/>
      <c r="N57" s="15"/>
      <c r="O57" s="13" t="s">
        <v>32</v>
      </c>
      <c r="P57" s="15"/>
      <c r="Q57" s="15">
        <v>-520</v>
      </c>
    </row>
    <row r="58" spans="1:17" x14ac:dyDescent="0.25">
      <c r="A58" s="14" t="s">
        <v>65</v>
      </c>
      <c r="B58" s="15"/>
      <c r="C58" s="13" t="s">
        <v>13</v>
      </c>
      <c r="D58" s="15"/>
      <c r="E58" s="15"/>
      <c r="F58" s="13" t="s">
        <v>32</v>
      </c>
      <c r="G58" s="15"/>
      <c r="H58" s="15">
        <v>-155</v>
      </c>
      <c r="J58" s="14" t="s">
        <v>63</v>
      </c>
      <c r="K58" s="15"/>
      <c r="L58" s="13" t="s">
        <v>13</v>
      </c>
      <c r="M58" s="15"/>
      <c r="N58" s="15"/>
      <c r="O58" s="13" t="s">
        <v>32</v>
      </c>
      <c r="P58" s="15"/>
      <c r="Q58" s="15">
        <v>-165</v>
      </c>
    </row>
    <row r="59" spans="1:17" x14ac:dyDescent="0.25">
      <c r="A59" s="14" t="s">
        <v>66</v>
      </c>
      <c r="B59" s="15"/>
      <c r="C59" s="13" t="s">
        <v>13</v>
      </c>
      <c r="D59" s="15"/>
      <c r="E59" s="15"/>
      <c r="F59" s="13" t="s">
        <v>25</v>
      </c>
      <c r="G59" s="15"/>
      <c r="H59" s="15">
        <v>-285</v>
      </c>
      <c r="J59" s="14" t="s">
        <v>64</v>
      </c>
      <c r="K59" s="15"/>
      <c r="L59" s="13" t="s">
        <v>13</v>
      </c>
      <c r="M59" s="15"/>
      <c r="N59" s="15"/>
      <c r="O59" s="13" t="s">
        <v>32</v>
      </c>
      <c r="P59" s="15"/>
      <c r="Q59" s="15">
        <v>-295</v>
      </c>
    </row>
    <row r="60" spans="1:17" x14ac:dyDescent="0.25">
      <c r="A60" s="14" t="s">
        <v>67</v>
      </c>
      <c r="B60" s="15"/>
      <c r="C60" s="13" t="s">
        <v>13</v>
      </c>
      <c r="D60" s="15"/>
      <c r="E60" s="15"/>
      <c r="F60" s="13" t="s">
        <v>32</v>
      </c>
      <c r="G60" s="15"/>
      <c r="H60" s="15">
        <v>-355</v>
      </c>
      <c r="J60" s="14" t="s">
        <v>65</v>
      </c>
      <c r="K60" s="15"/>
      <c r="L60" s="13" t="s">
        <v>13</v>
      </c>
      <c r="M60" s="15"/>
      <c r="N60" s="15"/>
      <c r="O60" s="13" t="s">
        <v>32</v>
      </c>
      <c r="P60" s="15"/>
      <c r="Q60" s="15">
        <v>-160</v>
      </c>
    </row>
    <row r="61" spans="1:17" x14ac:dyDescent="0.25">
      <c r="A61" s="12" t="s">
        <v>68</v>
      </c>
      <c r="B61" s="8"/>
      <c r="C61" s="13" t="s">
        <v>13</v>
      </c>
      <c r="D61" s="8"/>
      <c r="E61" s="8"/>
      <c r="F61" s="13" t="s">
        <v>13</v>
      </c>
      <c r="G61" s="8"/>
      <c r="H61" s="8">
        <f>SUM(H53:H60)</f>
        <v>-2555</v>
      </c>
      <c r="J61" s="14" t="s">
        <v>66</v>
      </c>
      <c r="K61" s="15"/>
      <c r="L61" s="13" t="s">
        <v>13</v>
      </c>
      <c r="M61" s="15"/>
      <c r="N61" s="15"/>
      <c r="O61" s="13" t="s">
        <v>25</v>
      </c>
      <c r="P61" s="15"/>
      <c r="Q61" s="15">
        <v>-300</v>
      </c>
    </row>
    <row r="62" spans="1:17" x14ac:dyDescent="0.25">
      <c r="A62" s="12" t="s">
        <v>69</v>
      </c>
      <c r="B62" s="8"/>
      <c r="C62" s="13" t="s">
        <v>13</v>
      </c>
      <c r="D62" s="8"/>
      <c r="E62" s="8"/>
      <c r="F62" s="13" t="s">
        <v>13</v>
      </c>
      <c r="G62" s="8"/>
      <c r="H62" s="8">
        <f>SUM(H51,H61)</f>
        <v>-23647.552499999998</v>
      </c>
      <c r="J62" s="14" t="s">
        <v>67</v>
      </c>
      <c r="K62" s="15"/>
      <c r="L62" s="13" t="s">
        <v>13</v>
      </c>
      <c r="M62" s="15"/>
      <c r="N62" s="15"/>
      <c r="O62" s="13" t="s">
        <v>32</v>
      </c>
      <c r="P62" s="15"/>
      <c r="Q62" s="15">
        <v>-365</v>
      </c>
    </row>
    <row r="63" spans="1:17" x14ac:dyDescent="0.25">
      <c r="A63" s="12" t="s">
        <v>70</v>
      </c>
      <c r="B63" s="8"/>
      <c r="C63" s="13" t="s">
        <v>13</v>
      </c>
      <c r="D63" s="8"/>
      <c r="E63" s="8"/>
      <c r="F63" s="13" t="s">
        <v>13</v>
      </c>
      <c r="G63" s="8"/>
      <c r="H63" s="8">
        <f>SUM(H35,H62)</f>
        <v>23466.339899999999</v>
      </c>
      <c r="J63" s="12" t="s">
        <v>68</v>
      </c>
      <c r="K63" s="8"/>
      <c r="L63" s="13" t="s">
        <v>13</v>
      </c>
      <c r="M63" s="8"/>
      <c r="N63" s="8"/>
      <c r="O63" s="13" t="s">
        <v>13</v>
      </c>
      <c r="P63" s="8"/>
      <c r="Q63" s="8">
        <f>SUM(Q54:Q62)</f>
        <v>-2585</v>
      </c>
    </row>
    <row r="64" spans="1:17" x14ac:dyDescent="0.25">
      <c r="J64" s="12" t="s">
        <v>69</v>
      </c>
      <c r="K64" s="8"/>
      <c r="L64" s="13" t="s">
        <v>13</v>
      </c>
      <c r="M64" s="8"/>
      <c r="N64" s="8"/>
      <c r="O64" s="13" t="s">
        <v>13</v>
      </c>
      <c r="P64" s="8"/>
      <c r="Q64" s="8">
        <f>SUM(Q52,Q63)</f>
        <v>-24890.237499999999</v>
      </c>
    </row>
    <row r="65" spans="1:17" x14ac:dyDescent="0.25">
      <c r="A65" s="11" t="s">
        <v>71</v>
      </c>
      <c r="J65" s="12" t="s">
        <v>70</v>
      </c>
      <c r="K65" s="8"/>
      <c r="L65" s="13" t="s">
        <v>13</v>
      </c>
      <c r="M65" s="8"/>
      <c r="N65" s="8"/>
      <c r="O65" s="13" t="s">
        <v>13</v>
      </c>
      <c r="P65" s="8"/>
      <c r="Q65" s="8">
        <f>SUM(Q36,Q64)</f>
        <v>20206.327600000001</v>
      </c>
    </row>
    <row r="66" spans="1:17" x14ac:dyDescent="0.25">
      <c r="A66" s="11" t="s">
        <v>72</v>
      </c>
    </row>
    <row r="67" spans="1:17" x14ac:dyDescent="0.25">
      <c r="A67" s="11" t="s">
        <v>73</v>
      </c>
      <c r="J67" s="11" t="s">
        <v>71</v>
      </c>
    </row>
    <row r="68" spans="1:17" x14ac:dyDescent="0.25">
      <c r="A68" s="11" t="s">
        <v>74</v>
      </c>
      <c r="J68" s="11" t="s">
        <v>72</v>
      </c>
    </row>
    <row r="69" spans="1:17" x14ac:dyDescent="0.25">
      <c r="J69" s="11" t="s">
        <v>73</v>
      </c>
    </row>
    <row r="70" spans="1:17" x14ac:dyDescent="0.25">
      <c r="A70" s="11" t="s">
        <v>75</v>
      </c>
      <c r="J70" s="11" t="s">
        <v>74</v>
      </c>
    </row>
    <row r="72" spans="1:17" x14ac:dyDescent="0.25">
      <c r="A72" t="s">
        <v>76</v>
      </c>
      <c r="J72" s="11" t="s">
        <v>75</v>
      </c>
    </row>
    <row r="73" spans="1:17" x14ac:dyDescent="0.25">
      <c r="A73" s="11" t="s">
        <v>1</v>
      </c>
      <c r="B73" s="11" t="s">
        <v>2</v>
      </c>
    </row>
    <row r="74" spans="1:17" x14ac:dyDescent="0.25">
      <c r="A74" s="11" t="s">
        <v>3</v>
      </c>
      <c r="B74" s="11" t="s">
        <v>4</v>
      </c>
      <c r="J74" t="s">
        <v>76</v>
      </c>
    </row>
    <row r="75" spans="1:17" x14ac:dyDescent="0.25">
      <c r="A75" s="11" t="s">
        <v>5</v>
      </c>
      <c r="B75" s="11" t="s">
        <v>6</v>
      </c>
      <c r="J75" s="11" t="s">
        <v>1</v>
      </c>
      <c r="K75" s="11" t="s">
        <v>2</v>
      </c>
    </row>
    <row r="76" spans="1:17" x14ac:dyDescent="0.25">
      <c r="A76" s="11" t="s">
        <v>7</v>
      </c>
      <c r="B76" s="11" t="s">
        <v>91</v>
      </c>
      <c r="J76" s="11" t="s">
        <v>3</v>
      </c>
      <c r="K76" s="11" t="s">
        <v>84</v>
      </c>
    </row>
    <row r="77" spans="1:17" x14ac:dyDescent="0.25">
      <c r="A77" s="11" t="s">
        <v>9</v>
      </c>
      <c r="B77" s="11" t="s">
        <v>10</v>
      </c>
      <c r="J77" s="11" t="s">
        <v>5</v>
      </c>
      <c r="K77" s="11" t="s">
        <v>6</v>
      </c>
    </row>
    <row r="78" spans="1:17" x14ac:dyDescent="0.25">
      <c r="J78" s="11" t="s">
        <v>7</v>
      </c>
      <c r="K78" s="11" t="s">
        <v>91</v>
      </c>
    </row>
    <row r="79" spans="1:17" x14ac:dyDescent="0.25">
      <c r="A79" s="5" t="s">
        <v>11</v>
      </c>
      <c r="B79" s="6" t="s">
        <v>12</v>
      </c>
      <c r="C79" s="6" t="s">
        <v>13</v>
      </c>
      <c r="D79" s="6" t="s">
        <v>14</v>
      </c>
      <c r="E79" s="6" t="s">
        <v>15</v>
      </c>
      <c r="F79" s="6" t="s">
        <v>13</v>
      </c>
      <c r="G79" s="6" t="s">
        <v>16</v>
      </c>
      <c r="H79" s="6" t="s">
        <v>17</v>
      </c>
      <c r="J79" s="11" t="s">
        <v>9</v>
      </c>
      <c r="K79" s="11" t="s">
        <v>10</v>
      </c>
    </row>
    <row r="80" spans="1:17" x14ac:dyDescent="0.25">
      <c r="A80" s="12" t="s">
        <v>18</v>
      </c>
      <c r="B80" s="8"/>
      <c r="C80" s="13" t="s">
        <v>13</v>
      </c>
      <c r="D80" s="8"/>
      <c r="E80" s="8"/>
      <c r="F80" s="13" t="s">
        <v>13</v>
      </c>
      <c r="G80" s="8"/>
      <c r="H80" s="8"/>
    </row>
    <row r="81" spans="1:17" x14ac:dyDescent="0.25">
      <c r="A81" s="14" t="s">
        <v>19</v>
      </c>
      <c r="B81" s="15"/>
      <c r="C81" s="13" t="s">
        <v>13</v>
      </c>
      <c r="D81" s="15"/>
      <c r="E81" s="15">
        <v>9770</v>
      </c>
      <c r="F81" s="13" t="s">
        <v>13</v>
      </c>
      <c r="G81" s="15"/>
      <c r="H81" s="15"/>
      <c r="J81" s="5" t="s">
        <v>11</v>
      </c>
      <c r="K81" s="6" t="s">
        <v>12</v>
      </c>
      <c r="L81" s="6" t="s">
        <v>13</v>
      </c>
      <c r="M81" s="6" t="s">
        <v>14</v>
      </c>
      <c r="N81" s="6" t="s">
        <v>15</v>
      </c>
      <c r="O81" s="6" t="s">
        <v>13</v>
      </c>
      <c r="P81" s="6" t="s">
        <v>16</v>
      </c>
      <c r="Q81" s="6" t="s">
        <v>17</v>
      </c>
    </row>
    <row r="82" spans="1:17" x14ac:dyDescent="0.25">
      <c r="A82" s="14" t="s">
        <v>20</v>
      </c>
      <c r="B82" s="15"/>
      <c r="C82" s="13" t="s">
        <v>13</v>
      </c>
      <c r="D82" s="15"/>
      <c r="E82" s="15">
        <v>9280</v>
      </c>
      <c r="F82" s="13" t="s">
        <v>13</v>
      </c>
      <c r="G82" s="15"/>
      <c r="H82" s="15"/>
      <c r="J82" s="12" t="s">
        <v>18</v>
      </c>
      <c r="K82" s="8"/>
      <c r="L82" s="13" t="s">
        <v>13</v>
      </c>
      <c r="M82" s="8"/>
      <c r="N82" s="8"/>
      <c r="O82" s="13" t="s">
        <v>13</v>
      </c>
      <c r="P82" s="8"/>
      <c r="Q82" s="8"/>
    </row>
    <row r="83" spans="1:17" x14ac:dyDescent="0.25">
      <c r="A83" s="14" t="s">
        <v>13</v>
      </c>
      <c r="B83" s="15"/>
      <c r="C83" s="13" t="s">
        <v>13</v>
      </c>
      <c r="D83" s="15"/>
      <c r="E83" s="15"/>
      <c r="F83" s="13" t="s">
        <v>13</v>
      </c>
      <c r="G83" s="15"/>
      <c r="H83" s="15"/>
      <c r="J83" s="14" t="s">
        <v>19</v>
      </c>
      <c r="K83" s="15"/>
      <c r="L83" s="13" t="s">
        <v>13</v>
      </c>
      <c r="M83" s="15"/>
      <c r="N83" s="15">
        <v>9770</v>
      </c>
      <c r="O83" s="13" t="s">
        <v>13</v>
      </c>
      <c r="P83" s="15"/>
      <c r="Q83" s="15"/>
    </row>
    <row r="84" spans="1:17" x14ac:dyDescent="0.25">
      <c r="A84" s="14" t="s">
        <v>21</v>
      </c>
      <c r="B84" s="15"/>
      <c r="C84" s="13" t="s">
        <v>13</v>
      </c>
      <c r="D84" s="15"/>
      <c r="E84" s="16">
        <v>4.2</v>
      </c>
      <c r="F84" s="13" t="s">
        <v>13</v>
      </c>
      <c r="G84" s="15"/>
      <c r="H84" s="15"/>
      <c r="J84" s="14" t="s">
        <v>20</v>
      </c>
      <c r="K84" s="15"/>
      <c r="L84" s="13" t="s">
        <v>13</v>
      </c>
      <c r="M84" s="15"/>
      <c r="N84" s="15">
        <v>9280</v>
      </c>
      <c r="O84" s="13" t="s">
        <v>13</v>
      </c>
      <c r="P84" s="15"/>
      <c r="Q84" s="15"/>
    </row>
    <row r="85" spans="1:17" x14ac:dyDescent="0.25">
      <c r="A85" s="14" t="s">
        <v>22</v>
      </c>
      <c r="B85" s="15"/>
      <c r="C85" s="13" t="s">
        <v>13</v>
      </c>
      <c r="D85" s="15"/>
      <c r="E85" s="16">
        <v>3.4</v>
      </c>
      <c r="F85" s="13" t="s">
        <v>13</v>
      </c>
      <c r="G85" s="15"/>
      <c r="H85" s="15"/>
      <c r="J85" s="14" t="s">
        <v>13</v>
      </c>
      <c r="K85" s="15"/>
      <c r="L85" s="13" t="s">
        <v>13</v>
      </c>
      <c r="M85" s="15"/>
      <c r="N85" s="15"/>
      <c r="O85" s="13" t="s">
        <v>13</v>
      </c>
      <c r="P85" s="15"/>
      <c r="Q85" s="15"/>
    </row>
    <row r="86" spans="1:17" x14ac:dyDescent="0.25">
      <c r="A86" s="14" t="s">
        <v>13</v>
      </c>
      <c r="B86" s="15"/>
      <c r="C86" s="13" t="s">
        <v>13</v>
      </c>
      <c r="D86" s="15"/>
      <c r="E86" s="15"/>
      <c r="F86" s="13" t="s">
        <v>13</v>
      </c>
      <c r="G86" s="15"/>
      <c r="H86" s="15"/>
      <c r="J86" s="14" t="s">
        <v>21</v>
      </c>
      <c r="K86" s="15"/>
      <c r="L86" s="13" t="s">
        <v>13</v>
      </c>
      <c r="M86" s="15"/>
      <c r="N86" s="16">
        <v>4.2</v>
      </c>
      <c r="O86" s="13" t="s">
        <v>13</v>
      </c>
      <c r="P86" s="15"/>
      <c r="Q86" s="15"/>
    </row>
    <row r="87" spans="1:17" x14ac:dyDescent="0.25">
      <c r="A87" s="14" t="s">
        <v>23</v>
      </c>
      <c r="B87" s="15"/>
      <c r="C87" s="13" t="s">
        <v>24</v>
      </c>
      <c r="D87" s="15"/>
      <c r="E87" s="15">
        <v>9280</v>
      </c>
      <c r="F87" s="13" t="s">
        <v>25</v>
      </c>
      <c r="G87" s="16">
        <v>4.0603600000000002</v>
      </c>
      <c r="H87" s="15">
        <f t="shared" ref="H87:H94" si="5">E87*G87</f>
        <v>37680.140800000001</v>
      </c>
      <c r="J87" s="14" t="s">
        <v>22</v>
      </c>
      <c r="K87" s="15"/>
      <c r="L87" s="13" t="s">
        <v>13</v>
      </c>
      <c r="M87" s="15"/>
      <c r="N87" s="16">
        <v>3.4</v>
      </c>
      <c r="O87" s="13" t="s">
        <v>13</v>
      </c>
      <c r="P87" s="15"/>
      <c r="Q87" s="15"/>
    </row>
    <row r="88" spans="1:17" x14ac:dyDescent="0.25">
      <c r="A88" s="14" t="s">
        <v>26</v>
      </c>
      <c r="B88" s="15"/>
      <c r="C88" s="13" t="s">
        <v>24</v>
      </c>
      <c r="D88" s="15"/>
      <c r="E88" s="15">
        <v>9280</v>
      </c>
      <c r="F88" s="13" t="s">
        <v>25</v>
      </c>
      <c r="G88" s="16">
        <v>0.12993250000000001</v>
      </c>
      <c r="H88" s="15">
        <f t="shared" si="5"/>
        <v>1205.7736</v>
      </c>
      <c r="J88" s="14" t="s">
        <v>13</v>
      </c>
      <c r="K88" s="15"/>
      <c r="L88" s="13" t="s">
        <v>13</v>
      </c>
      <c r="M88" s="15"/>
      <c r="N88" s="15"/>
      <c r="O88" s="13" t="s">
        <v>13</v>
      </c>
      <c r="P88" s="15"/>
      <c r="Q88" s="15"/>
    </row>
    <row r="89" spans="1:17" x14ac:dyDescent="0.25">
      <c r="A89" s="14" t="s">
        <v>31</v>
      </c>
      <c r="B89" s="15"/>
      <c r="C89" s="13" t="s">
        <v>13</v>
      </c>
      <c r="D89" s="15"/>
      <c r="E89" s="15">
        <v>9280</v>
      </c>
      <c r="F89" s="13" t="s">
        <v>32</v>
      </c>
      <c r="G89" s="16">
        <v>0.13700000000000001</v>
      </c>
      <c r="H89" s="15">
        <f t="shared" si="5"/>
        <v>1271.3600000000001</v>
      </c>
      <c r="J89" s="14" t="s">
        <v>23</v>
      </c>
      <c r="K89" s="15"/>
      <c r="L89" s="13" t="s">
        <v>24</v>
      </c>
      <c r="M89" s="15"/>
      <c r="N89" s="15">
        <v>9280</v>
      </c>
      <c r="O89" s="13" t="s">
        <v>25</v>
      </c>
      <c r="P89" s="16">
        <v>3.86774</v>
      </c>
      <c r="Q89" s="15">
        <f t="shared" ref="Q89:Q96" si="6">N89*P89</f>
        <v>35892.627200000003</v>
      </c>
    </row>
    <row r="90" spans="1:17" x14ac:dyDescent="0.25">
      <c r="A90" s="14" t="s">
        <v>27</v>
      </c>
      <c r="B90" s="15"/>
      <c r="C90" s="13" t="s">
        <v>13</v>
      </c>
      <c r="D90" s="15"/>
      <c r="E90" s="15">
        <v>9280</v>
      </c>
      <c r="F90" s="13" t="s">
        <v>25</v>
      </c>
      <c r="G90" s="16">
        <v>5.0000000000000001E-3</v>
      </c>
      <c r="H90" s="15">
        <f t="shared" si="5"/>
        <v>46.4</v>
      </c>
      <c r="J90" s="14" t="s">
        <v>26</v>
      </c>
      <c r="K90" s="15"/>
      <c r="L90" s="13" t="s">
        <v>24</v>
      </c>
      <c r="M90" s="15"/>
      <c r="N90" s="15">
        <v>9280</v>
      </c>
      <c r="O90" s="13" t="s">
        <v>25</v>
      </c>
      <c r="P90" s="16">
        <v>0.1237675</v>
      </c>
      <c r="Q90" s="15">
        <f t="shared" si="6"/>
        <v>1148.5624</v>
      </c>
    </row>
    <row r="91" spans="1:17" x14ac:dyDescent="0.25">
      <c r="A91" s="14" t="s">
        <v>28</v>
      </c>
      <c r="B91" s="15"/>
      <c r="C91" s="13" t="s">
        <v>13</v>
      </c>
      <c r="D91" s="15"/>
      <c r="E91" s="15">
        <v>9280</v>
      </c>
      <c r="F91" s="13" t="s">
        <v>25</v>
      </c>
      <c r="G91" s="16">
        <v>7.0499999999999993E-2</v>
      </c>
      <c r="H91" s="15">
        <f t="shared" si="5"/>
        <v>654.2399999999999</v>
      </c>
      <c r="J91" s="14" t="s">
        <v>31</v>
      </c>
      <c r="K91" s="15"/>
      <c r="L91" s="13" t="s">
        <v>13</v>
      </c>
      <c r="M91" s="15"/>
      <c r="N91" s="15">
        <v>9280</v>
      </c>
      <c r="O91" s="13" t="s">
        <v>32</v>
      </c>
      <c r="P91" s="16">
        <v>0.13700000000000001</v>
      </c>
      <c r="Q91" s="15">
        <f t="shared" si="6"/>
        <v>1271.3600000000001</v>
      </c>
    </row>
    <row r="92" spans="1:17" x14ac:dyDescent="0.25">
      <c r="A92" s="14" t="s">
        <v>29</v>
      </c>
      <c r="B92" s="15"/>
      <c r="C92" s="13" t="s">
        <v>13</v>
      </c>
      <c r="D92" s="15"/>
      <c r="E92" s="15">
        <v>9280</v>
      </c>
      <c r="F92" s="13" t="s">
        <v>25</v>
      </c>
      <c r="G92" s="16">
        <v>7.46E-2</v>
      </c>
      <c r="H92" s="15">
        <f t="shared" si="5"/>
        <v>692.28800000000001</v>
      </c>
      <c r="J92" s="14" t="s">
        <v>27</v>
      </c>
      <c r="K92" s="15"/>
      <c r="L92" s="13" t="s">
        <v>13</v>
      </c>
      <c r="M92" s="15"/>
      <c r="N92" s="15">
        <v>9280</v>
      </c>
      <c r="O92" s="13" t="s">
        <v>25</v>
      </c>
      <c r="P92" s="16">
        <v>5.0000000000000001E-3</v>
      </c>
      <c r="Q92" s="15">
        <f t="shared" si="6"/>
        <v>46.4</v>
      </c>
    </row>
    <row r="93" spans="1:17" x14ac:dyDescent="0.25">
      <c r="A93" s="14" t="s">
        <v>30</v>
      </c>
      <c r="B93" s="15"/>
      <c r="C93" s="13" t="s">
        <v>13</v>
      </c>
      <c r="D93" s="15"/>
      <c r="E93" s="15">
        <v>-9280</v>
      </c>
      <c r="F93" s="13" t="s">
        <v>25</v>
      </c>
      <c r="G93" s="16">
        <v>0.01</v>
      </c>
      <c r="H93" s="15">
        <f t="shared" si="5"/>
        <v>-92.8</v>
      </c>
      <c r="J93" s="14" t="s">
        <v>28</v>
      </c>
      <c r="K93" s="15"/>
      <c r="L93" s="13" t="s">
        <v>13</v>
      </c>
      <c r="M93" s="15"/>
      <c r="N93" s="15">
        <v>9280</v>
      </c>
      <c r="O93" s="13" t="s">
        <v>25</v>
      </c>
      <c r="P93" s="16">
        <v>7.0499999999999993E-2</v>
      </c>
      <c r="Q93" s="15">
        <f t="shared" si="6"/>
        <v>654.2399999999999</v>
      </c>
    </row>
    <row r="94" spans="1:17" x14ac:dyDescent="0.25">
      <c r="A94" s="14" t="s">
        <v>51</v>
      </c>
      <c r="B94" s="15"/>
      <c r="C94" s="13" t="s">
        <v>24</v>
      </c>
      <c r="D94" s="15"/>
      <c r="E94" s="16">
        <v>305</v>
      </c>
      <c r="F94" s="13" t="s">
        <v>25</v>
      </c>
      <c r="G94" s="16">
        <v>3.5449999999999999</v>
      </c>
      <c r="H94" s="15">
        <f t="shared" si="5"/>
        <v>1081.2249999999999</v>
      </c>
      <c r="J94" s="14" t="s">
        <v>29</v>
      </c>
      <c r="K94" s="15"/>
      <c r="L94" s="13" t="s">
        <v>13</v>
      </c>
      <c r="M94" s="15"/>
      <c r="N94" s="15">
        <v>9280</v>
      </c>
      <c r="O94" s="13" t="s">
        <v>25</v>
      </c>
      <c r="P94" s="16">
        <v>7.46E-2</v>
      </c>
      <c r="Q94" s="15">
        <f t="shared" si="6"/>
        <v>692.28800000000001</v>
      </c>
    </row>
    <row r="95" spans="1:17" x14ac:dyDescent="0.25">
      <c r="A95" s="12" t="s">
        <v>34</v>
      </c>
      <c r="B95" s="8"/>
      <c r="C95" s="13" t="s">
        <v>13</v>
      </c>
      <c r="D95" s="8"/>
      <c r="E95" s="8"/>
      <c r="F95" s="13" t="s">
        <v>13</v>
      </c>
      <c r="G95" s="8"/>
      <c r="H95" s="8">
        <f>SUM(H87:H94)</f>
        <v>42538.627399999998</v>
      </c>
      <c r="J95" s="14" t="s">
        <v>30</v>
      </c>
      <c r="K95" s="15"/>
      <c r="L95" s="13" t="s">
        <v>13</v>
      </c>
      <c r="M95" s="15"/>
      <c r="N95" s="15">
        <v>-9280</v>
      </c>
      <c r="O95" s="13" t="s">
        <v>25</v>
      </c>
      <c r="P95" s="16">
        <v>0.01</v>
      </c>
      <c r="Q95" s="15">
        <f t="shared" si="6"/>
        <v>-92.8</v>
      </c>
    </row>
    <row r="96" spans="1:17" x14ac:dyDescent="0.25">
      <c r="A96" s="12" t="s">
        <v>35</v>
      </c>
      <c r="B96" s="8"/>
      <c r="C96" s="13" t="s">
        <v>13</v>
      </c>
      <c r="D96" s="8"/>
      <c r="E96" s="8"/>
      <c r="F96" s="13" t="s">
        <v>13</v>
      </c>
      <c r="G96" s="8"/>
      <c r="H96" s="8"/>
      <c r="J96" s="14" t="s">
        <v>51</v>
      </c>
      <c r="K96" s="15"/>
      <c r="L96" s="13" t="s">
        <v>24</v>
      </c>
      <c r="M96" s="15"/>
      <c r="N96" s="16">
        <v>305</v>
      </c>
      <c r="O96" s="13" t="s">
        <v>25</v>
      </c>
      <c r="P96" s="16">
        <v>3.4075000000000002</v>
      </c>
      <c r="Q96" s="15">
        <f t="shared" si="6"/>
        <v>1039.2875000000001</v>
      </c>
    </row>
    <row r="97" spans="1:17" x14ac:dyDescent="0.25">
      <c r="A97" s="14" t="s">
        <v>77</v>
      </c>
      <c r="B97" s="15"/>
      <c r="C97" s="13" t="s">
        <v>25</v>
      </c>
      <c r="D97" s="15"/>
      <c r="E97" s="16">
        <v>-0.45</v>
      </c>
      <c r="F97" s="13" t="s">
        <v>37</v>
      </c>
      <c r="G97" s="15">
        <v>8688.75</v>
      </c>
      <c r="H97" s="15">
        <f>E97*G97</f>
        <v>-3909.9375</v>
      </c>
      <c r="J97" s="12" t="s">
        <v>34</v>
      </c>
      <c r="K97" s="8"/>
      <c r="L97" s="13" t="s">
        <v>13</v>
      </c>
      <c r="M97" s="8"/>
      <c r="N97" s="8"/>
      <c r="O97" s="13" t="s">
        <v>13</v>
      </c>
      <c r="P97" s="8"/>
      <c r="Q97" s="8">
        <f>SUM(Q89:Q96)</f>
        <v>40651.965100000001</v>
      </c>
    </row>
    <row r="98" spans="1:17" x14ac:dyDescent="0.25">
      <c r="A98" s="14" t="s">
        <v>36</v>
      </c>
      <c r="B98" s="17">
        <v>117.6</v>
      </c>
      <c r="C98" s="13" t="s">
        <v>25</v>
      </c>
      <c r="D98" s="17">
        <f>H98/B98</f>
        <v>27.232142857142858</v>
      </c>
      <c r="E98" s="16">
        <v>0.42</v>
      </c>
      <c r="F98" s="13" t="s">
        <v>37</v>
      </c>
      <c r="G98" s="15">
        <v>7625</v>
      </c>
      <c r="H98" s="15">
        <f>E98*G98</f>
        <v>3202.5</v>
      </c>
      <c r="J98" s="12" t="s">
        <v>35</v>
      </c>
      <c r="K98" s="8"/>
      <c r="L98" s="13" t="s">
        <v>13</v>
      </c>
      <c r="M98" s="8"/>
      <c r="N98" s="8"/>
      <c r="O98" s="13" t="s">
        <v>13</v>
      </c>
      <c r="P98" s="8"/>
      <c r="Q98" s="8"/>
    </row>
    <row r="99" spans="1:17" x14ac:dyDescent="0.25">
      <c r="A99" s="14" t="s">
        <v>41</v>
      </c>
      <c r="B99" s="17">
        <v>117.6</v>
      </c>
      <c r="C99" s="13" t="s">
        <v>13</v>
      </c>
      <c r="D99" s="17">
        <f>H99/B99</f>
        <v>5</v>
      </c>
      <c r="E99" s="15">
        <v>1</v>
      </c>
      <c r="F99" s="13" t="s">
        <v>37</v>
      </c>
      <c r="G99" s="15">
        <v>588</v>
      </c>
      <c r="H99" s="15">
        <f>E99*G99</f>
        <v>588</v>
      </c>
      <c r="J99" s="14" t="s">
        <v>77</v>
      </c>
      <c r="K99" s="15"/>
      <c r="L99" s="13" t="s">
        <v>25</v>
      </c>
      <c r="M99" s="15"/>
      <c r="N99" s="16">
        <v>-0.45</v>
      </c>
      <c r="O99" s="13" t="s">
        <v>37</v>
      </c>
      <c r="P99" s="15">
        <v>8700</v>
      </c>
      <c r="Q99" s="15">
        <f>N99*P99</f>
        <v>-3915</v>
      </c>
    </row>
    <row r="100" spans="1:17" x14ac:dyDescent="0.25">
      <c r="A100" s="14" t="s">
        <v>78</v>
      </c>
      <c r="B100" s="15"/>
      <c r="C100" s="13" t="s">
        <v>25</v>
      </c>
      <c r="D100" s="15"/>
      <c r="E100" s="16">
        <v>1.06</v>
      </c>
      <c r="F100" s="13" t="s">
        <v>37</v>
      </c>
      <c r="G100" s="15">
        <v>375.5</v>
      </c>
      <c r="H100" s="15">
        <f>E100*G100</f>
        <v>398.03000000000003</v>
      </c>
      <c r="J100" s="14" t="s">
        <v>36</v>
      </c>
      <c r="K100" s="17">
        <v>117.6</v>
      </c>
      <c r="L100" s="13" t="s">
        <v>25</v>
      </c>
      <c r="M100" s="17">
        <f>Q100/K100</f>
        <v>24.107142857142858</v>
      </c>
      <c r="N100" s="16">
        <v>0.42</v>
      </c>
      <c r="O100" s="13" t="s">
        <v>37</v>
      </c>
      <c r="P100" s="15">
        <v>6750</v>
      </c>
      <c r="Q100" s="15">
        <f>N100*P100</f>
        <v>2835</v>
      </c>
    </row>
    <row r="101" spans="1:17" x14ac:dyDescent="0.25">
      <c r="A101" s="14" t="s">
        <v>13</v>
      </c>
      <c r="B101" s="15"/>
      <c r="C101" s="13" t="s">
        <v>13</v>
      </c>
      <c r="D101" s="15"/>
      <c r="E101" s="15"/>
      <c r="F101" s="13" t="s">
        <v>13</v>
      </c>
      <c r="G101" s="15"/>
      <c r="H101" s="15"/>
      <c r="J101" s="14" t="s">
        <v>85</v>
      </c>
      <c r="K101" s="15"/>
      <c r="L101" s="13" t="s">
        <v>13</v>
      </c>
      <c r="M101" s="15"/>
      <c r="N101" s="15"/>
      <c r="O101" s="13" t="s">
        <v>37</v>
      </c>
      <c r="P101" s="15"/>
      <c r="Q101" s="15">
        <v>135</v>
      </c>
    </row>
    <row r="102" spans="1:17" x14ac:dyDescent="0.25">
      <c r="A102" s="14" t="s">
        <v>43</v>
      </c>
      <c r="B102" s="15"/>
      <c r="C102" s="13" t="s">
        <v>13</v>
      </c>
      <c r="D102" s="15"/>
      <c r="E102" s="15"/>
      <c r="F102" s="13" t="s">
        <v>13</v>
      </c>
      <c r="G102" s="15"/>
      <c r="H102" s="15"/>
      <c r="J102" s="14" t="s">
        <v>41</v>
      </c>
      <c r="K102" s="17">
        <v>117.6</v>
      </c>
      <c r="L102" s="13" t="s">
        <v>13</v>
      </c>
      <c r="M102" s="17">
        <f>Q102/K102</f>
        <v>6.0000000000000009</v>
      </c>
      <c r="N102" s="15">
        <v>1</v>
      </c>
      <c r="O102" s="13" t="s">
        <v>37</v>
      </c>
      <c r="P102" s="15">
        <v>705.6</v>
      </c>
      <c r="Q102" s="15">
        <f>N102*P102</f>
        <v>705.6</v>
      </c>
    </row>
    <row r="103" spans="1:17" x14ac:dyDescent="0.25">
      <c r="A103" s="14" t="s">
        <v>13</v>
      </c>
      <c r="B103" s="15"/>
      <c r="C103" s="13" t="s">
        <v>13</v>
      </c>
      <c r="D103" s="15"/>
      <c r="E103" s="15"/>
      <c r="F103" s="13" t="s">
        <v>13</v>
      </c>
      <c r="G103" s="15"/>
      <c r="H103" s="15"/>
      <c r="J103" s="14" t="s">
        <v>78</v>
      </c>
      <c r="K103" s="15"/>
      <c r="L103" s="13" t="s">
        <v>25</v>
      </c>
      <c r="M103" s="15"/>
      <c r="N103" s="16">
        <v>1.06</v>
      </c>
      <c r="O103" s="13" t="s">
        <v>37</v>
      </c>
      <c r="P103" s="15">
        <v>400</v>
      </c>
      <c r="Q103" s="15">
        <f>N103*P103</f>
        <v>424</v>
      </c>
    </row>
    <row r="104" spans="1:17" x14ac:dyDescent="0.25">
      <c r="A104" s="12" t="s">
        <v>44</v>
      </c>
      <c r="B104" s="8"/>
      <c r="C104" s="13" t="s">
        <v>13</v>
      </c>
      <c r="D104" s="8"/>
      <c r="E104" s="8"/>
      <c r="F104" s="13" t="s">
        <v>13</v>
      </c>
      <c r="G104" s="8"/>
      <c r="H104" s="8">
        <f>SUM(H95:H103)</f>
        <v>42817.219899999996</v>
      </c>
      <c r="J104" s="14" t="s">
        <v>13</v>
      </c>
      <c r="K104" s="15"/>
      <c r="L104" s="13" t="s">
        <v>13</v>
      </c>
      <c r="M104" s="15"/>
      <c r="N104" s="15"/>
      <c r="O104" s="13" t="s">
        <v>13</v>
      </c>
      <c r="P104" s="15"/>
      <c r="Q104" s="15"/>
    </row>
    <row r="105" spans="1:17" x14ac:dyDescent="0.25">
      <c r="A105" s="14" t="s">
        <v>13</v>
      </c>
      <c r="B105" s="15"/>
      <c r="C105" s="13" t="s">
        <v>13</v>
      </c>
      <c r="D105" s="15"/>
      <c r="E105" s="15"/>
      <c r="F105" s="13" t="s">
        <v>13</v>
      </c>
      <c r="G105" s="15"/>
      <c r="H105" s="15"/>
      <c r="J105" s="14" t="s">
        <v>43</v>
      </c>
      <c r="K105" s="15"/>
      <c r="L105" s="13" t="s">
        <v>13</v>
      </c>
      <c r="M105" s="15"/>
      <c r="N105" s="15"/>
      <c r="O105" s="13" t="s">
        <v>13</v>
      </c>
      <c r="P105" s="15"/>
      <c r="Q105" s="15"/>
    </row>
    <row r="106" spans="1:17" x14ac:dyDescent="0.25">
      <c r="A106" s="12" t="s">
        <v>45</v>
      </c>
      <c r="B106" s="8"/>
      <c r="C106" s="13" t="s">
        <v>13</v>
      </c>
      <c r="D106" s="8"/>
      <c r="E106" s="8"/>
      <c r="F106" s="13" t="s">
        <v>13</v>
      </c>
      <c r="G106" s="8"/>
      <c r="H106" s="8"/>
      <c r="J106" s="14" t="s">
        <v>13</v>
      </c>
      <c r="K106" s="15"/>
      <c r="L106" s="13" t="s">
        <v>13</v>
      </c>
      <c r="M106" s="15"/>
      <c r="N106" s="15"/>
      <c r="O106" s="13" t="s">
        <v>13</v>
      </c>
      <c r="P106" s="15"/>
      <c r="Q106" s="15"/>
    </row>
    <row r="107" spans="1:17" x14ac:dyDescent="0.25">
      <c r="A107" s="14" t="s">
        <v>79</v>
      </c>
      <c r="B107" s="15"/>
      <c r="C107" s="13" t="s">
        <v>24</v>
      </c>
      <c r="D107" s="15"/>
      <c r="E107" s="15">
        <v>-775</v>
      </c>
      <c r="F107" s="13" t="s">
        <v>25</v>
      </c>
      <c r="G107" s="16">
        <v>4.1124999999999998</v>
      </c>
      <c r="H107" s="15">
        <f>E107*G107</f>
        <v>-3187.1875</v>
      </c>
      <c r="J107" s="12" t="s">
        <v>44</v>
      </c>
      <c r="K107" s="8"/>
      <c r="L107" s="13" t="s">
        <v>13</v>
      </c>
      <c r="M107" s="8"/>
      <c r="N107" s="8"/>
      <c r="O107" s="13" t="s">
        <v>13</v>
      </c>
      <c r="P107" s="8"/>
      <c r="Q107" s="8">
        <f>SUM(Q97:Q106)</f>
        <v>40836.5651</v>
      </c>
    </row>
    <row r="108" spans="1:17" x14ac:dyDescent="0.25">
      <c r="A108" s="14" t="s">
        <v>93</v>
      </c>
      <c r="B108" s="15"/>
      <c r="C108" s="13" t="s">
        <v>24</v>
      </c>
      <c r="D108" s="15"/>
      <c r="E108" s="15">
        <v>-375</v>
      </c>
      <c r="F108" s="13" t="s">
        <v>25</v>
      </c>
      <c r="G108" s="16">
        <v>9</v>
      </c>
      <c r="H108" s="15">
        <f>E108*G108</f>
        <v>-3375</v>
      </c>
      <c r="J108" s="14" t="s">
        <v>13</v>
      </c>
      <c r="K108" s="15"/>
      <c r="L108" s="13" t="s">
        <v>13</v>
      </c>
      <c r="M108" s="15"/>
      <c r="N108" s="15"/>
      <c r="O108" s="13" t="s">
        <v>13</v>
      </c>
      <c r="P108" s="15"/>
      <c r="Q108" s="15"/>
    </row>
    <row r="109" spans="1:17" x14ac:dyDescent="0.25">
      <c r="A109" s="14" t="s">
        <v>49</v>
      </c>
      <c r="B109" s="15"/>
      <c r="C109" s="13" t="s">
        <v>24</v>
      </c>
      <c r="D109" s="15"/>
      <c r="E109" s="15">
        <v>-160</v>
      </c>
      <c r="F109" s="13" t="s">
        <v>25</v>
      </c>
      <c r="G109" s="16">
        <v>5.0999999999999996</v>
      </c>
      <c r="H109" s="15">
        <f>E109*G109</f>
        <v>-816</v>
      </c>
      <c r="J109" s="12" t="s">
        <v>45</v>
      </c>
      <c r="K109" s="8"/>
      <c r="L109" s="13" t="s">
        <v>13</v>
      </c>
      <c r="M109" s="8"/>
      <c r="N109" s="8"/>
      <c r="O109" s="13" t="s">
        <v>13</v>
      </c>
      <c r="P109" s="8"/>
      <c r="Q109" s="8"/>
    </row>
    <row r="110" spans="1:17" x14ac:dyDescent="0.25">
      <c r="A110" s="14" t="s">
        <v>47</v>
      </c>
      <c r="B110" s="15"/>
      <c r="C110" s="13" t="s">
        <v>24</v>
      </c>
      <c r="D110" s="15"/>
      <c r="E110" s="15">
        <v>-1690</v>
      </c>
      <c r="F110" s="13" t="s">
        <v>25</v>
      </c>
      <c r="G110" s="16">
        <v>2.4375</v>
      </c>
      <c r="H110" s="15">
        <f>E110*G110</f>
        <v>-4119.375</v>
      </c>
      <c r="J110" s="14" t="s">
        <v>95</v>
      </c>
      <c r="K110" s="15"/>
      <c r="L110" s="13" t="s">
        <v>24</v>
      </c>
      <c r="M110" s="15"/>
      <c r="N110" s="15">
        <v>-140</v>
      </c>
      <c r="O110" s="13" t="s">
        <v>25</v>
      </c>
      <c r="P110" s="16">
        <v>6.9</v>
      </c>
      <c r="Q110" s="15">
        <f>N110*P110</f>
        <v>-966</v>
      </c>
    </row>
    <row r="111" spans="1:17" x14ac:dyDescent="0.25">
      <c r="A111" s="14" t="s">
        <v>48</v>
      </c>
      <c r="B111" s="15"/>
      <c r="C111" s="13" t="s">
        <v>24</v>
      </c>
      <c r="D111" s="15"/>
      <c r="E111" s="15">
        <v>-550</v>
      </c>
      <c r="F111" s="13" t="s">
        <v>25</v>
      </c>
      <c r="G111" s="16">
        <v>2.1949999999999998</v>
      </c>
      <c r="H111" s="15">
        <f>E111*G111</f>
        <v>-1207.25</v>
      </c>
      <c r="J111" s="14" t="s">
        <v>79</v>
      </c>
      <c r="K111" s="15"/>
      <c r="L111" s="13" t="s">
        <v>24</v>
      </c>
      <c r="M111" s="15"/>
      <c r="N111" s="15">
        <v>-875</v>
      </c>
      <c r="O111" s="13" t="s">
        <v>25</v>
      </c>
      <c r="P111" s="16">
        <v>4.9000000000000004</v>
      </c>
      <c r="Q111" s="15">
        <f>N111*P111</f>
        <v>-4287.5</v>
      </c>
    </row>
    <row r="112" spans="1:17" x14ac:dyDescent="0.25">
      <c r="A112" s="14" t="s">
        <v>52</v>
      </c>
      <c r="B112" s="15"/>
      <c r="C112" s="13" t="s">
        <v>24</v>
      </c>
      <c r="D112" s="15"/>
      <c r="E112" s="15"/>
      <c r="F112" s="13" t="s">
        <v>25</v>
      </c>
      <c r="G112" s="15"/>
      <c r="H112" s="15">
        <v>-440</v>
      </c>
      <c r="J112" s="14" t="s">
        <v>49</v>
      </c>
      <c r="K112" s="15"/>
      <c r="L112" s="13" t="s">
        <v>24</v>
      </c>
      <c r="M112" s="15"/>
      <c r="N112" s="15">
        <v>-190</v>
      </c>
      <c r="O112" s="13" t="s">
        <v>25</v>
      </c>
      <c r="P112" s="16">
        <v>4.9000000000000004</v>
      </c>
      <c r="Q112" s="15">
        <f>N112*P112</f>
        <v>-931.00000000000011</v>
      </c>
    </row>
    <row r="113" spans="1:17" x14ac:dyDescent="0.25">
      <c r="A113" s="14" t="s">
        <v>54</v>
      </c>
      <c r="B113" s="15">
        <v>-1120</v>
      </c>
      <c r="C113" s="13" t="s">
        <v>32</v>
      </c>
      <c r="D113" s="16">
        <f>H113/B113</f>
        <v>0.76</v>
      </c>
      <c r="E113" s="15">
        <v>-1120</v>
      </c>
      <c r="F113" s="13" t="s">
        <v>55</v>
      </c>
      <c r="G113" s="16">
        <v>0.76</v>
      </c>
      <c r="H113" s="15">
        <f>E113*G113</f>
        <v>-851.2</v>
      </c>
      <c r="J113" s="14" t="s">
        <v>47</v>
      </c>
      <c r="K113" s="15"/>
      <c r="L113" s="13" t="s">
        <v>24</v>
      </c>
      <c r="M113" s="15"/>
      <c r="N113" s="15">
        <v>-1675</v>
      </c>
      <c r="O113" s="13" t="s">
        <v>25</v>
      </c>
      <c r="P113" s="16">
        <v>3.3</v>
      </c>
      <c r="Q113" s="15">
        <f>N113*P113</f>
        <v>-5527.5</v>
      </c>
    </row>
    <row r="114" spans="1:17" x14ac:dyDescent="0.25">
      <c r="A114" s="14" t="s">
        <v>56</v>
      </c>
      <c r="B114" s="15">
        <v>-2010</v>
      </c>
      <c r="C114" s="13" t="s">
        <v>32</v>
      </c>
      <c r="D114" s="16">
        <f>H114/B114</f>
        <v>1.4</v>
      </c>
      <c r="E114" s="15">
        <v>-2010</v>
      </c>
      <c r="F114" s="13" t="s">
        <v>55</v>
      </c>
      <c r="G114" s="16">
        <v>1.4</v>
      </c>
      <c r="H114" s="15">
        <f>E114*G114</f>
        <v>-2814</v>
      </c>
      <c r="J114" s="14" t="s">
        <v>48</v>
      </c>
      <c r="K114" s="15"/>
      <c r="L114" s="13" t="s">
        <v>24</v>
      </c>
      <c r="M114" s="15"/>
      <c r="N114" s="15">
        <v>-555</v>
      </c>
      <c r="O114" s="13" t="s">
        <v>25</v>
      </c>
      <c r="P114" s="16">
        <v>2.6</v>
      </c>
      <c r="Q114" s="15">
        <f>N114*P114</f>
        <v>-1443</v>
      </c>
    </row>
    <row r="115" spans="1:17" x14ac:dyDescent="0.25">
      <c r="A115" s="14" t="s">
        <v>57</v>
      </c>
      <c r="B115" s="15">
        <v>-370</v>
      </c>
      <c r="C115" s="13" t="s">
        <v>32</v>
      </c>
      <c r="D115" s="16">
        <f>H115/B115</f>
        <v>1.31</v>
      </c>
      <c r="E115" s="15">
        <v>-370</v>
      </c>
      <c r="F115" s="13" t="s">
        <v>55</v>
      </c>
      <c r="G115" s="16">
        <v>1.31</v>
      </c>
      <c r="H115" s="15">
        <f>E115*G115</f>
        <v>-484.70000000000005</v>
      </c>
      <c r="J115" s="14" t="s">
        <v>52</v>
      </c>
      <c r="K115" s="15"/>
      <c r="L115" s="13" t="s">
        <v>24</v>
      </c>
      <c r="M115" s="15"/>
      <c r="N115" s="15"/>
      <c r="O115" s="13" t="s">
        <v>25</v>
      </c>
      <c r="P115" s="15"/>
      <c r="Q115" s="15">
        <v>-480</v>
      </c>
    </row>
    <row r="116" spans="1:17" x14ac:dyDescent="0.25">
      <c r="A116" s="14" t="s">
        <v>58</v>
      </c>
      <c r="B116" s="15"/>
      <c r="C116" s="13" t="s">
        <v>32</v>
      </c>
      <c r="D116" s="15"/>
      <c r="E116" s="15">
        <v>-150</v>
      </c>
      <c r="F116" s="13" t="s">
        <v>25</v>
      </c>
      <c r="G116" s="16">
        <v>0.85</v>
      </c>
      <c r="H116" s="15">
        <f>E116*G116</f>
        <v>-127.5</v>
      </c>
      <c r="J116" s="14" t="s">
        <v>54</v>
      </c>
      <c r="K116" s="15">
        <v>-1125</v>
      </c>
      <c r="L116" s="13" t="s">
        <v>32</v>
      </c>
      <c r="M116" s="16">
        <f>Q116/K116</f>
        <v>0.81</v>
      </c>
      <c r="N116" s="15">
        <v>-1125</v>
      </c>
      <c r="O116" s="13" t="s">
        <v>55</v>
      </c>
      <c r="P116" s="16">
        <v>0.81</v>
      </c>
      <c r="Q116" s="15">
        <f>N116*P116</f>
        <v>-911.25000000000011</v>
      </c>
    </row>
    <row r="117" spans="1:17" x14ac:dyDescent="0.25">
      <c r="A117" s="12" t="s">
        <v>59</v>
      </c>
      <c r="B117" s="8"/>
      <c r="C117" s="13" t="s">
        <v>13</v>
      </c>
      <c r="D117" s="8"/>
      <c r="E117" s="8"/>
      <c r="F117" s="13" t="s">
        <v>13</v>
      </c>
      <c r="G117" s="8"/>
      <c r="H117" s="8">
        <f>SUM(H107:H116)</f>
        <v>-17422.212500000001</v>
      </c>
      <c r="J117" s="14" t="s">
        <v>56</v>
      </c>
      <c r="K117" s="15">
        <v>-2320</v>
      </c>
      <c r="L117" s="13" t="s">
        <v>32</v>
      </c>
      <c r="M117" s="16">
        <f>Q117/K117</f>
        <v>1.43</v>
      </c>
      <c r="N117" s="15">
        <v>-2320</v>
      </c>
      <c r="O117" s="13" t="s">
        <v>55</v>
      </c>
      <c r="P117" s="16">
        <v>1.43</v>
      </c>
      <c r="Q117" s="15">
        <f>N117*P117</f>
        <v>-3317.6</v>
      </c>
    </row>
    <row r="118" spans="1:17" x14ac:dyDescent="0.25">
      <c r="A118" s="14" t="s">
        <v>13</v>
      </c>
      <c r="B118" s="15"/>
      <c r="C118" s="13" t="s">
        <v>13</v>
      </c>
      <c r="D118" s="15"/>
      <c r="E118" s="15"/>
      <c r="F118" s="13" t="s">
        <v>13</v>
      </c>
      <c r="G118" s="15"/>
      <c r="H118" s="15"/>
      <c r="J118" s="14" t="s">
        <v>57</v>
      </c>
      <c r="K118" s="15">
        <v>-380</v>
      </c>
      <c r="L118" s="13" t="s">
        <v>32</v>
      </c>
      <c r="M118" s="16">
        <f>Q118/K118</f>
        <v>1.43</v>
      </c>
      <c r="N118" s="15">
        <v>-380</v>
      </c>
      <c r="O118" s="13" t="s">
        <v>55</v>
      </c>
      <c r="P118" s="16">
        <v>1.43</v>
      </c>
      <c r="Q118" s="15">
        <f>N118*P118</f>
        <v>-543.4</v>
      </c>
    </row>
    <row r="119" spans="1:17" x14ac:dyDescent="0.25">
      <c r="A119" s="14" t="s">
        <v>60</v>
      </c>
      <c r="B119" s="15"/>
      <c r="C119" s="13" t="s">
        <v>13</v>
      </c>
      <c r="D119" s="15"/>
      <c r="E119" s="15"/>
      <c r="F119" s="13" t="s">
        <v>32</v>
      </c>
      <c r="G119" s="15"/>
      <c r="H119" s="15">
        <v>-30</v>
      </c>
      <c r="J119" s="14" t="s">
        <v>58</v>
      </c>
      <c r="K119" s="15"/>
      <c r="L119" s="13" t="s">
        <v>32</v>
      </c>
      <c r="M119" s="15"/>
      <c r="N119" s="15">
        <v>-150</v>
      </c>
      <c r="O119" s="13" t="s">
        <v>25</v>
      </c>
      <c r="P119" s="16">
        <v>0.85</v>
      </c>
      <c r="Q119" s="15">
        <f>N119*P119</f>
        <v>-127.5</v>
      </c>
    </row>
    <row r="120" spans="1:17" x14ac:dyDescent="0.25">
      <c r="A120" s="14" t="s">
        <v>61</v>
      </c>
      <c r="B120" s="15"/>
      <c r="C120" s="13" t="s">
        <v>13</v>
      </c>
      <c r="D120" s="15"/>
      <c r="E120" s="15"/>
      <c r="F120" s="13" t="s">
        <v>32</v>
      </c>
      <c r="G120" s="15"/>
      <c r="H120" s="15">
        <v>-595</v>
      </c>
      <c r="J120" s="12" t="s">
        <v>59</v>
      </c>
      <c r="K120" s="8"/>
      <c r="L120" s="13" t="s">
        <v>13</v>
      </c>
      <c r="M120" s="8"/>
      <c r="N120" s="8"/>
      <c r="O120" s="13" t="s">
        <v>13</v>
      </c>
      <c r="P120" s="8"/>
      <c r="Q120" s="8">
        <f>SUM(Q110:Q119)</f>
        <v>-18534.75</v>
      </c>
    </row>
    <row r="121" spans="1:17" x14ac:dyDescent="0.25">
      <c r="A121" s="14" t="s">
        <v>62</v>
      </c>
      <c r="B121" s="15"/>
      <c r="C121" s="13" t="s">
        <v>13</v>
      </c>
      <c r="D121" s="15"/>
      <c r="E121" s="15"/>
      <c r="F121" s="13" t="s">
        <v>32</v>
      </c>
      <c r="G121" s="15"/>
      <c r="H121" s="15">
        <v>-310</v>
      </c>
      <c r="J121" s="14" t="s">
        <v>13</v>
      </c>
      <c r="K121" s="15"/>
      <c r="L121" s="13" t="s">
        <v>13</v>
      </c>
      <c r="M121" s="15"/>
      <c r="N121" s="15"/>
      <c r="O121" s="13" t="s">
        <v>13</v>
      </c>
      <c r="P121" s="15"/>
      <c r="Q121" s="15"/>
    </row>
    <row r="122" spans="1:17" x14ac:dyDescent="0.25">
      <c r="A122" s="14" t="s">
        <v>63</v>
      </c>
      <c r="B122" s="15"/>
      <c r="C122" s="13" t="s">
        <v>13</v>
      </c>
      <c r="D122" s="15"/>
      <c r="E122" s="15"/>
      <c r="F122" s="13" t="s">
        <v>32</v>
      </c>
      <c r="G122" s="15"/>
      <c r="H122" s="15">
        <v>-190</v>
      </c>
      <c r="J122" s="14" t="s">
        <v>60</v>
      </c>
      <c r="K122" s="15"/>
      <c r="L122" s="13" t="s">
        <v>13</v>
      </c>
      <c r="M122" s="15"/>
      <c r="N122" s="15"/>
      <c r="O122" s="13" t="s">
        <v>32</v>
      </c>
      <c r="P122" s="15"/>
      <c r="Q122" s="15">
        <v>-30</v>
      </c>
    </row>
    <row r="123" spans="1:17" x14ac:dyDescent="0.25">
      <c r="A123" s="14" t="s">
        <v>64</v>
      </c>
      <c r="B123" s="15"/>
      <c r="C123" s="13" t="s">
        <v>13</v>
      </c>
      <c r="D123" s="15"/>
      <c r="E123" s="15"/>
      <c r="F123" s="13" t="s">
        <v>32</v>
      </c>
      <c r="G123" s="15"/>
      <c r="H123" s="15">
        <v>-250</v>
      </c>
      <c r="J123" s="14" t="s">
        <v>61</v>
      </c>
      <c r="K123" s="15"/>
      <c r="L123" s="13" t="s">
        <v>13</v>
      </c>
      <c r="M123" s="15"/>
      <c r="N123" s="15"/>
      <c r="O123" s="13" t="s">
        <v>32</v>
      </c>
      <c r="P123" s="15"/>
      <c r="Q123" s="15">
        <v>-500</v>
      </c>
    </row>
    <row r="124" spans="1:17" x14ac:dyDescent="0.25">
      <c r="A124" s="14" t="s">
        <v>65</v>
      </c>
      <c r="B124" s="15"/>
      <c r="C124" s="13" t="s">
        <v>13</v>
      </c>
      <c r="D124" s="15"/>
      <c r="E124" s="15"/>
      <c r="F124" s="13" t="s">
        <v>32</v>
      </c>
      <c r="G124" s="15"/>
      <c r="H124" s="15">
        <v>-110</v>
      </c>
      <c r="J124" s="14" t="s">
        <v>86</v>
      </c>
      <c r="K124" s="15"/>
      <c r="L124" s="13" t="s">
        <v>13</v>
      </c>
      <c r="M124" s="15"/>
      <c r="N124" s="15"/>
      <c r="O124" s="13" t="s">
        <v>32</v>
      </c>
      <c r="P124" s="15"/>
      <c r="Q124" s="15">
        <v>-80</v>
      </c>
    </row>
    <row r="125" spans="1:17" x14ac:dyDescent="0.25">
      <c r="A125" s="14" t="s">
        <v>66</v>
      </c>
      <c r="B125" s="15"/>
      <c r="C125" s="13" t="s">
        <v>13</v>
      </c>
      <c r="D125" s="15"/>
      <c r="E125" s="15"/>
      <c r="F125" s="13" t="s">
        <v>25</v>
      </c>
      <c r="G125" s="15"/>
      <c r="H125" s="15">
        <v>-220</v>
      </c>
      <c r="J125" s="14" t="s">
        <v>62</v>
      </c>
      <c r="K125" s="15"/>
      <c r="L125" s="13" t="s">
        <v>13</v>
      </c>
      <c r="M125" s="15"/>
      <c r="N125" s="15"/>
      <c r="O125" s="13" t="s">
        <v>32</v>
      </c>
      <c r="P125" s="15"/>
      <c r="Q125" s="15">
        <v>-315</v>
      </c>
    </row>
    <row r="126" spans="1:17" x14ac:dyDescent="0.25">
      <c r="A126" s="14" t="s">
        <v>67</v>
      </c>
      <c r="B126" s="15"/>
      <c r="C126" s="13" t="s">
        <v>13</v>
      </c>
      <c r="D126" s="15"/>
      <c r="E126" s="15"/>
      <c r="F126" s="13" t="s">
        <v>32</v>
      </c>
      <c r="G126" s="15"/>
      <c r="H126" s="15">
        <v>-300</v>
      </c>
      <c r="J126" s="14" t="s">
        <v>63</v>
      </c>
      <c r="K126" s="15"/>
      <c r="L126" s="13" t="s">
        <v>13</v>
      </c>
      <c r="M126" s="15"/>
      <c r="N126" s="15"/>
      <c r="O126" s="13" t="s">
        <v>32</v>
      </c>
      <c r="P126" s="15"/>
      <c r="Q126" s="15">
        <v>-165</v>
      </c>
    </row>
    <row r="127" spans="1:17" x14ac:dyDescent="0.25">
      <c r="A127" s="12" t="s">
        <v>68</v>
      </c>
      <c r="B127" s="8"/>
      <c r="C127" s="13" t="s">
        <v>13</v>
      </c>
      <c r="D127" s="8"/>
      <c r="E127" s="8"/>
      <c r="F127" s="13" t="s">
        <v>13</v>
      </c>
      <c r="G127" s="8"/>
      <c r="H127" s="8">
        <f>SUM(H119:H126)</f>
        <v>-2005</v>
      </c>
      <c r="J127" s="14" t="s">
        <v>64</v>
      </c>
      <c r="K127" s="15"/>
      <c r="L127" s="13" t="s">
        <v>13</v>
      </c>
      <c r="M127" s="15"/>
      <c r="N127" s="15"/>
      <c r="O127" s="13" t="s">
        <v>32</v>
      </c>
      <c r="P127" s="15"/>
      <c r="Q127" s="15">
        <v>-245</v>
      </c>
    </row>
    <row r="128" spans="1:17" x14ac:dyDescent="0.25">
      <c r="A128" s="12" t="s">
        <v>69</v>
      </c>
      <c r="B128" s="8"/>
      <c r="C128" s="13" t="s">
        <v>13</v>
      </c>
      <c r="D128" s="8"/>
      <c r="E128" s="8"/>
      <c r="F128" s="13" t="s">
        <v>13</v>
      </c>
      <c r="G128" s="8"/>
      <c r="H128" s="8">
        <f>SUM(H117,H127)</f>
        <v>-19427.212500000001</v>
      </c>
      <c r="J128" s="14" t="s">
        <v>65</v>
      </c>
      <c r="K128" s="15"/>
      <c r="L128" s="13" t="s">
        <v>13</v>
      </c>
      <c r="M128" s="15"/>
      <c r="N128" s="15"/>
      <c r="O128" s="13" t="s">
        <v>32</v>
      </c>
      <c r="P128" s="15"/>
      <c r="Q128" s="15">
        <v>-115</v>
      </c>
    </row>
    <row r="129" spans="1:17" x14ac:dyDescent="0.25">
      <c r="A129" s="12" t="s">
        <v>70</v>
      </c>
      <c r="B129" s="8"/>
      <c r="C129" s="13" t="s">
        <v>13</v>
      </c>
      <c r="D129" s="8"/>
      <c r="E129" s="8"/>
      <c r="F129" s="13" t="s">
        <v>13</v>
      </c>
      <c r="G129" s="8"/>
      <c r="H129" s="8">
        <f>SUM(H104,H128)</f>
        <v>23390.007399999995</v>
      </c>
      <c r="J129" s="14" t="s">
        <v>66</v>
      </c>
      <c r="K129" s="15"/>
      <c r="L129" s="13" t="s">
        <v>13</v>
      </c>
      <c r="M129" s="15"/>
      <c r="N129" s="15"/>
      <c r="O129" s="13" t="s">
        <v>25</v>
      </c>
      <c r="P129" s="15"/>
      <c r="Q129" s="15">
        <v>-230</v>
      </c>
    </row>
    <row r="130" spans="1:17" x14ac:dyDescent="0.25">
      <c r="J130" s="14" t="s">
        <v>67</v>
      </c>
      <c r="K130" s="15"/>
      <c r="L130" s="13" t="s">
        <v>13</v>
      </c>
      <c r="M130" s="15"/>
      <c r="N130" s="15"/>
      <c r="O130" s="13" t="s">
        <v>32</v>
      </c>
      <c r="P130" s="15"/>
      <c r="Q130" s="15">
        <v>-300</v>
      </c>
    </row>
    <row r="131" spans="1:17" x14ac:dyDescent="0.25">
      <c r="A131" s="11" t="s">
        <v>71</v>
      </c>
      <c r="J131" s="12" t="s">
        <v>68</v>
      </c>
      <c r="K131" s="8"/>
      <c r="L131" s="13" t="s">
        <v>13</v>
      </c>
      <c r="M131" s="8"/>
      <c r="N131" s="8"/>
      <c r="O131" s="13" t="s">
        <v>13</v>
      </c>
      <c r="P131" s="8"/>
      <c r="Q131" s="8">
        <f>SUM(Q122:Q130)</f>
        <v>-1980</v>
      </c>
    </row>
    <row r="132" spans="1:17" x14ac:dyDescent="0.25">
      <c r="A132" s="11" t="s">
        <v>72</v>
      </c>
      <c r="J132" s="12" t="s">
        <v>69</v>
      </c>
      <c r="K132" s="8"/>
      <c r="L132" s="13" t="s">
        <v>13</v>
      </c>
      <c r="M132" s="8"/>
      <c r="N132" s="8"/>
      <c r="O132" s="13" t="s">
        <v>13</v>
      </c>
      <c r="P132" s="8"/>
      <c r="Q132" s="8">
        <f>SUM(Q120,Q131)</f>
        <v>-20514.75</v>
      </c>
    </row>
    <row r="133" spans="1:17" x14ac:dyDescent="0.25">
      <c r="A133" s="11" t="s">
        <v>73</v>
      </c>
      <c r="J133" s="12" t="s">
        <v>70</v>
      </c>
      <c r="K133" s="8"/>
      <c r="L133" s="13" t="s">
        <v>13</v>
      </c>
      <c r="M133" s="8"/>
      <c r="N133" s="8"/>
      <c r="O133" s="13" t="s">
        <v>13</v>
      </c>
      <c r="P133" s="8"/>
      <c r="Q133" s="8">
        <f>SUM(Q107,Q132)</f>
        <v>20321.8151</v>
      </c>
    </row>
    <row r="134" spans="1:17" x14ac:dyDescent="0.25">
      <c r="A134" s="11" t="s">
        <v>74</v>
      </c>
    </row>
    <row r="136" spans="1:17" x14ac:dyDescent="0.25">
      <c r="A136" s="11" t="s">
        <v>75</v>
      </c>
    </row>
    <row r="137" spans="1:17" x14ac:dyDescent="0.25">
      <c r="J137" s="11" t="s">
        <v>75</v>
      </c>
    </row>
    <row r="138" spans="1:17" x14ac:dyDescent="0.25">
      <c r="A138" s="11" t="s">
        <v>80</v>
      </c>
    </row>
    <row r="139" spans="1:17" x14ac:dyDescent="0.25">
      <c r="A139" s="11" t="s">
        <v>81</v>
      </c>
      <c r="J139" s="11" t="s">
        <v>80</v>
      </c>
    </row>
    <row r="140" spans="1:17" x14ac:dyDescent="0.25">
      <c r="J140" s="11" t="s">
        <v>81</v>
      </c>
    </row>
    <row r="141" spans="1:17" x14ac:dyDescent="0.25">
      <c r="A141" s="11" t="s">
        <v>82</v>
      </c>
    </row>
    <row r="142" spans="1:17" x14ac:dyDescent="0.25">
      <c r="A142" s="11" t="s">
        <v>83</v>
      </c>
      <c r="J142" s="11" t="s">
        <v>82</v>
      </c>
    </row>
    <row r="143" spans="1:17" x14ac:dyDescent="0.25">
      <c r="J143" s="11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BDC07-699A-4013-91D1-8475312C63B8}">
  <dimension ref="A1:Q143"/>
  <sheetViews>
    <sheetView topLeftCell="B1" workbookViewId="0">
      <selection activeCell="S1" sqref="S1:Z1048576"/>
    </sheetView>
  </sheetViews>
  <sheetFormatPr defaultRowHeight="15" x14ac:dyDescent="0.25"/>
  <cols>
    <col min="1" max="1" width="30" customWidth="1"/>
    <col min="2" max="2" width="11" customWidth="1"/>
    <col min="3" max="3" width="5" customWidth="1"/>
    <col min="4" max="4" width="6" customWidth="1"/>
    <col min="5" max="5" width="11" customWidth="1"/>
    <col min="6" max="6" width="5" customWidth="1"/>
    <col min="7" max="7" width="6" customWidth="1"/>
    <col min="8" max="8" width="11" customWidth="1"/>
    <col min="10" max="10" width="30" customWidth="1"/>
    <col min="11" max="11" width="11" customWidth="1"/>
    <col min="12" max="12" width="5" customWidth="1"/>
    <col min="13" max="13" width="6" customWidth="1"/>
    <col min="14" max="14" width="11" customWidth="1"/>
    <col min="15" max="15" width="5" customWidth="1"/>
    <col min="16" max="16" width="6" customWidth="1"/>
    <col min="17" max="17" width="11" customWidth="1"/>
  </cols>
  <sheetData>
    <row r="1" spans="1:17" x14ac:dyDescent="0.25">
      <c r="A1" t="s">
        <v>0</v>
      </c>
      <c r="J1" t="s">
        <v>0</v>
      </c>
    </row>
    <row r="2" spans="1:17" x14ac:dyDescent="0.25">
      <c r="A2" s="11" t="s">
        <v>1</v>
      </c>
      <c r="B2" s="11" t="s">
        <v>2</v>
      </c>
      <c r="J2" s="11" t="s">
        <v>1</v>
      </c>
      <c r="K2" s="11" t="s">
        <v>2</v>
      </c>
    </row>
    <row r="3" spans="1:17" x14ac:dyDescent="0.25">
      <c r="A3" s="11" t="s">
        <v>3</v>
      </c>
      <c r="B3" s="11" t="s">
        <v>4</v>
      </c>
      <c r="J3" s="11" t="s">
        <v>3</v>
      </c>
      <c r="K3" s="11" t="s">
        <v>84</v>
      </c>
    </row>
    <row r="4" spans="1:17" x14ac:dyDescent="0.25">
      <c r="A4" s="11" t="s">
        <v>5</v>
      </c>
      <c r="B4" s="11" t="s">
        <v>6</v>
      </c>
      <c r="J4" s="11" t="s">
        <v>5</v>
      </c>
      <c r="K4" s="11" t="s">
        <v>6</v>
      </c>
    </row>
    <row r="5" spans="1:17" x14ac:dyDescent="0.25">
      <c r="A5" s="11" t="s">
        <v>7</v>
      </c>
      <c r="B5" s="11" t="s">
        <v>91</v>
      </c>
      <c r="J5" s="11" t="s">
        <v>7</v>
      </c>
      <c r="K5" s="11" t="s">
        <v>91</v>
      </c>
    </row>
    <row r="6" spans="1:17" x14ac:dyDescent="0.25">
      <c r="A6" s="11" t="s">
        <v>9</v>
      </c>
      <c r="B6" s="11" t="s">
        <v>87</v>
      </c>
      <c r="J6" s="11" t="s">
        <v>9</v>
      </c>
      <c r="K6" s="11" t="s">
        <v>87</v>
      </c>
    </row>
    <row r="8" spans="1:17" x14ac:dyDescent="0.25">
      <c r="A8" s="5" t="s">
        <v>11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13</v>
      </c>
      <c r="G8" s="6" t="s">
        <v>16</v>
      </c>
      <c r="H8" s="6" t="s">
        <v>17</v>
      </c>
      <c r="J8" s="5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13</v>
      </c>
      <c r="P8" s="6" t="s">
        <v>16</v>
      </c>
      <c r="Q8" s="6" t="s">
        <v>17</v>
      </c>
    </row>
    <row r="9" spans="1:17" x14ac:dyDescent="0.25">
      <c r="A9" s="12" t="s">
        <v>18</v>
      </c>
      <c r="B9" s="8"/>
      <c r="C9" s="13" t="s">
        <v>13</v>
      </c>
      <c r="D9" s="8"/>
      <c r="E9" s="8"/>
      <c r="F9" s="13" t="s">
        <v>13</v>
      </c>
      <c r="G9" s="8"/>
      <c r="H9" s="8"/>
      <c r="J9" s="12" t="s">
        <v>18</v>
      </c>
      <c r="K9" s="8"/>
      <c r="L9" s="13" t="s">
        <v>13</v>
      </c>
      <c r="M9" s="8"/>
      <c r="N9" s="8"/>
      <c r="O9" s="13" t="s">
        <v>13</v>
      </c>
      <c r="P9" s="8"/>
      <c r="Q9" s="8"/>
    </row>
    <row r="10" spans="1:17" x14ac:dyDescent="0.25">
      <c r="A10" s="14" t="s">
        <v>19</v>
      </c>
      <c r="B10" s="15"/>
      <c r="C10" s="13" t="s">
        <v>13</v>
      </c>
      <c r="D10" s="15"/>
      <c r="E10" s="15">
        <v>9770</v>
      </c>
      <c r="F10" s="13" t="s">
        <v>13</v>
      </c>
      <c r="G10" s="15"/>
      <c r="H10" s="15"/>
      <c r="J10" s="14" t="s">
        <v>19</v>
      </c>
      <c r="K10" s="15"/>
      <c r="L10" s="13" t="s">
        <v>13</v>
      </c>
      <c r="M10" s="15"/>
      <c r="N10" s="15">
        <v>9770</v>
      </c>
      <c r="O10" s="13" t="s">
        <v>13</v>
      </c>
      <c r="P10" s="15"/>
      <c r="Q10" s="15"/>
    </row>
    <row r="11" spans="1:17" x14ac:dyDescent="0.25">
      <c r="A11" s="14" t="s">
        <v>20</v>
      </c>
      <c r="B11" s="15"/>
      <c r="C11" s="13" t="s">
        <v>13</v>
      </c>
      <c r="D11" s="15"/>
      <c r="E11" s="15">
        <v>9280</v>
      </c>
      <c r="F11" s="13" t="s">
        <v>13</v>
      </c>
      <c r="G11" s="15"/>
      <c r="H11" s="15"/>
      <c r="J11" s="14" t="s">
        <v>20</v>
      </c>
      <c r="K11" s="15"/>
      <c r="L11" s="13" t="s">
        <v>13</v>
      </c>
      <c r="M11" s="15"/>
      <c r="N11" s="15">
        <v>9280</v>
      </c>
      <c r="O11" s="13" t="s">
        <v>13</v>
      </c>
      <c r="P11" s="15"/>
      <c r="Q11" s="15"/>
    </row>
    <row r="12" spans="1:17" x14ac:dyDescent="0.25">
      <c r="A12" s="14" t="s">
        <v>13</v>
      </c>
      <c r="B12" s="15"/>
      <c r="C12" s="13" t="s">
        <v>13</v>
      </c>
      <c r="D12" s="15"/>
      <c r="E12" s="15"/>
      <c r="F12" s="13" t="s">
        <v>13</v>
      </c>
      <c r="G12" s="15"/>
      <c r="H12" s="15"/>
      <c r="J12" s="14" t="s">
        <v>13</v>
      </c>
      <c r="K12" s="15"/>
      <c r="L12" s="13" t="s">
        <v>13</v>
      </c>
      <c r="M12" s="15"/>
      <c r="N12" s="15"/>
      <c r="O12" s="13" t="s">
        <v>13</v>
      </c>
      <c r="P12" s="15"/>
      <c r="Q12" s="15"/>
    </row>
    <row r="13" spans="1:17" x14ac:dyDescent="0.25">
      <c r="A13" s="14" t="s">
        <v>21</v>
      </c>
      <c r="B13" s="15"/>
      <c r="C13" s="13" t="s">
        <v>13</v>
      </c>
      <c r="D13" s="15"/>
      <c r="E13" s="16">
        <v>4.2</v>
      </c>
      <c r="F13" s="13" t="s">
        <v>13</v>
      </c>
      <c r="G13" s="16"/>
      <c r="H13" s="15"/>
      <c r="J13" s="14" t="s">
        <v>21</v>
      </c>
      <c r="K13" s="15"/>
      <c r="L13" s="13" t="s">
        <v>13</v>
      </c>
      <c r="M13" s="15"/>
      <c r="N13" s="16">
        <v>4.2</v>
      </c>
      <c r="O13" s="13" t="s">
        <v>13</v>
      </c>
      <c r="P13" s="16"/>
      <c r="Q13" s="15"/>
    </row>
    <row r="14" spans="1:17" x14ac:dyDescent="0.25">
      <c r="A14" s="14" t="s">
        <v>22</v>
      </c>
      <c r="B14" s="15"/>
      <c r="C14" s="13" t="s">
        <v>13</v>
      </c>
      <c r="D14" s="15"/>
      <c r="E14" s="16">
        <v>3.4</v>
      </c>
      <c r="F14" s="13" t="s">
        <v>13</v>
      </c>
      <c r="G14" s="16"/>
      <c r="H14" s="15"/>
      <c r="J14" s="14" t="s">
        <v>22</v>
      </c>
      <c r="K14" s="15"/>
      <c r="L14" s="13" t="s">
        <v>13</v>
      </c>
      <c r="M14" s="15"/>
      <c r="N14" s="16">
        <v>3.4</v>
      </c>
      <c r="O14" s="13" t="s">
        <v>13</v>
      </c>
      <c r="P14" s="16"/>
      <c r="Q14" s="15"/>
    </row>
    <row r="15" spans="1:17" x14ac:dyDescent="0.25">
      <c r="A15" s="14" t="s">
        <v>13</v>
      </c>
      <c r="B15" s="15"/>
      <c r="C15" s="13" t="s">
        <v>13</v>
      </c>
      <c r="D15" s="15"/>
      <c r="E15" s="15"/>
      <c r="F15" s="13" t="s">
        <v>13</v>
      </c>
      <c r="G15" s="15"/>
      <c r="H15" s="15"/>
      <c r="J15" s="14" t="s">
        <v>13</v>
      </c>
      <c r="K15" s="15"/>
      <c r="L15" s="13" t="s">
        <v>13</v>
      </c>
      <c r="M15" s="15"/>
      <c r="N15" s="15"/>
      <c r="O15" s="13" t="s">
        <v>13</v>
      </c>
      <c r="P15" s="15"/>
      <c r="Q15" s="15"/>
    </row>
    <row r="16" spans="1:17" x14ac:dyDescent="0.25">
      <c r="A16" s="14" t="s">
        <v>23</v>
      </c>
      <c r="B16" s="15"/>
      <c r="C16" s="13" t="s">
        <v>24</v>
      </c>
      <c r="D16" s="15"/>
      <c r="E16" s="15">
        <v>9280</v>
      </c>
      <c r="F16" s="13" t="s">
        <v>25</v>
      </c>
      <c r="G16" s="16">
        <v>4.0603600000000002</v>
      </c>
      <c r="H16" s="15">
        <f t="shared" ref="H16:H23" si="0">E16*G16</f>
        <v>37680.140800000001</v>
      </c>
      <c r="J16" s="14" t="s">
        <v>23</v>
      </c>
      <c r="K16" s="15"/>
      <c r="L16" s="13" t="s">
        <v>24</v>
      </c>
      <c r="M16" s="15"/>
      <c r="N16" s="15">
        <v>9280</v>
      </c>
      <c r="O16" s="13" t="s">
        <v>25</v>
      </c>
      <c r="P16" s="16">
        <v>3.86774</v>
      </c>
      <c r="Q16" s="15">
        <f t="shared" ref="Q16:Q23" si="1">N16*P16</f>
        <v>35892.627200000003</v>
      </c>
    </row>
    <row r="17" spans="1:17" x14ac:dyDescent="0.25">
      <c r="A17" s="14" t="s">
        <v>26</v>
      </c>
      <c r="B17" s="15"/>
      <c r="C17" s="13" t="s">
        <v>24</v>
      </c>
      <c r="D17" s="15"/>
      <c r="E17" s="15">
        <v>9280</v>
      </c>
      <c r="F17" s="13" t="s">
        <v>25</v>
      </c>
      <c r="G17" s="16">
        <v>0.12993250000000001</v>
      </c>
      <c r="H17" s="15">
        <f t="shared" si="0"/>
        <v>1205.7736</v>
      </c>
      <c r="J17" s="14" t="s">
        <v>26</v>
      </c>
      <c r="K17" s="15"/>
      <c r="L17" s="13" t="s">
        <v>24</v>
      </c>
      <c r="M17" s="15"/>
      <c r="N17" s="15">
        <v>9280</v>
      </c>
      <c r="O17" s="13" t="s">
        <v>25</v>
      </c>
      <c r="P17" s="16">
        <v>0.1237675</v>
      </c>
      <c r="Q17" s="15">
        <f t="shared" si="1"/>
        <v>1148.5624</v>
      </c>
    </row>
    <row r="18" spans="1:17" x14ac:dyDescent="0.25">
      <c r="A18" s="14" t="s">
        <v>27</v>
      </c>
      <c r="B18" s="15"/>
      <c r="C18" s="13" t="s">
        <v>13</v>
      </c>
      <c r="D18" s="15"/>
      <c r="E18" s="15">
        <v>9280</v>
      </c>
      <c r="F18" s="13" t="s">
        <v>25</v>
      </c>
      <c r="G18" s="16">
        <v>5.0000000000000001E-3</v>
      </c>
      <c r="H18" s="15">
        <f t="shared" si="0"/>
        <v>46.4</v>
      </c>
      <c r="J18" s="14" t="s">
        <v>27</v>
      </c>
      <c r="K18" s="15"/>
      <c r="L18" s="13" t="s">
        <v>13</v>
      </c>
      <c r="M18" s="15"/>
      <c r="N18" s="15">
        <v>9280</v>
      </c>
      <c r="O18" s="13" t="s">
        <v>25</v>
      </c>
      <c r="P18" s="16">
        <v>5.0000000000000001E-3</v>
      </c>
      <c r="Q18" s="15">
        <f t="shared" si="1"/>
        <v>46.4</v>
      </c>
    </row>
    <row r="19" spans="1:17" x14ac:dyDescent="0.25">
      <c r="A19" s="14" t="s">
        <v>28</v>
      </c>
      <c r="B19" s="15"/>
      <c r="C19" s="13" t="s">
        <v>13</v>
      </c>
      <c r="D19" s="15"/>
      <c r="E19" s="15">
        <v>9280</v>
      </c>
      <c r="F19" s="13" t="s">
        <v>25</v>
      </c>
      <c r="G19" s="16">
        <v>7.0499999999999993E-2</v>
      </c>
      <c r="H19" s="15">
        <f t="shared" si="0"/>
        <v>654.2399999999999</v>
      </c>
      <c r="J19" s="14" t="s">
        <v>28</v>
      </c>
      <c r="K19" s="15"/>
      <c r="L19" s="13" t="s">
        <v>13</v>
      </c>
      <c r="M19" s="15"/>
      <c r="N19" s="15">
        <v>9280</v>
      </c>
      <c r="O19" s="13" t="s">
        <v>25</v>
      </c>
      <c r="P19" s="16">
        <v>7.0499999999999993E-2</v>
      </c>
      <c r="Q19" s="15">
        <f t="shared" si="1"/>
        <v>654.2399999999999</v>
      </c>
    </row>
    <row r="20" spans="1:17" x14ac:dyDescent="0.25">
      <c r="A20" s="14" t="s">
        <v>29</v>
      </c>
      <c r="B20" s="15"/>
      <c r="C20" s="13" t="s">
        <v>13</v>
      </c>
      <c r="D20" s="15"/>
      <c r="E20" s="15">
        <v>9280</v>
      </c>
      <c r="F20" s="13" t="s">
        <v>25</v>
      </c>
      <c r="G20" s="16">
        <v>7.46E-2</v>
      </c>
      <c r="H20" s="15">
        <f t="shared" si="0"/>
        <v>692.28800000000001</v>
      </c>
      <c r="J20" s="14" t="s">
        <v>29</v>
      </c>
      <c r="K20" s="15"/>
      <c r="L20" s="13" t="s">
        <v>13</v>
      </c>
      <c r="M20" s="15"/>
      <c r="N20" s="15">
        <v>9280</v>
      </c>
      <c r="O20" s="13" t="s">
        <v>25</v>
      </c>
      <c r="P20" s="16">
        <v>7.46E-2</v>
      </c>
      <c r="Q20" s="15">
        <f t="shared" si="1"/>
        <v>692.28800000000001</v>
      </c>
    </row>
    <row r="21" spans="1:17" x14ac:dyDescent="0.25">
      <c r="A21" s="14" t="s">
        <v>30</v>
      </c>
      <c r="B21" s="15"/>
      <c r="C21" s="13" t="s">
        <v>13</v>
      </c>
      <c r="D21" s="15"/>
      <c r="E21" s="15">
        <v>-9280</v>
      </c>
      <c r="F21" s="13" t="s">
        <v>25</v>
      </c>
      <c r="G21" s="16">
        <v>0.01</v>
      </c>
      <c r="H21" s="15">
        <f t="shared" si="0"/>
        <v>-92.8</v>
      </c>
      <c r="J21" s="14" t="s">
        <v>30</v>
      </c>
      <c r="K21" s="15"/>
      <c r="L21" s="13" t="s">
        <v>13</v>
      </c>
      <c r="M21" s="15"/>
      <c r="N21" s="15">
        <v>-9280</v>
      </c>
      <c r="O21" s="13" t="s">
        <v>25</v>
      </c>
      <c r="P21" s="16">
        <v>0.01</v>
      </c>
      <c r="Q21" s="15">
        <f t="shared" si="1"/>
        <v>-92.8</v>
      </c>
    </row>
    <row r="22" spans="1:17" x14ac:dyDescent="0.25">
      <c r="A22" s="14" t="s">
        <v>31</v>
      </c>
      <c r="B22" s="15"/>
      <c r="C22" s="13" t="s">
        <v>13</v>
      </c>
      <c r="D22" s="15"/>
      <c r="E22" s="15">
        <v>9280</v>
      </c>
      <c r="F22" s="13" t="s">
        <v>32</v>
      </c>
      <c r="G22" s="16">
        <v>0.13700000000000001</v>
      </c>
      <c r="H22" s="15">
        <f t="shared" si="0"/>
        <v>1271.3600000000001</v>
      </c>
      <c r="J22" s="14" t="s">
        <v>31</v>
      </c>
      <c r="K22" s="15"/>
      <c r="L22" s="13" t="s">
        <v>13</v>
      </c>
      <c r="M22" s="15"/>
      <c r="N22" s="15">
        <v>9280</v>
      </c>
      <c r="O22" s="13" t="s">
        <v>32</v>
      </c>
      <c r="P22" s="16">
        <v>0.13700000000000001</v>
      </c>
      <c r="Q22" s="15">
        <f t="shared" si="1"/>
        <v>1271.3600000000001</v>
      </c>
    </row>
    <row r="23" spans="1:17" x14ac:dyDescent="0.25">
      <c r="A23" s="14" t="s">
        <v>33</v>
      </c>
      <c r="B23" s="15"/>
      <c r="C23" s="13" t="s">
        <v>24</v>
      </c>
      <c r="D23" s="15"/>
      <c r="E23" s="15">
        <v>305</v>
      </c>
      <c r="F23" s="13" t="s">
        <v>25</v>
      </c>
      <c r="G23" s="16">
        <v>3.5449999999999999</v>
      </c>
      <c r="H23" s="15">
        <f t="shared" si="0"/>
        <v>1081.2249999999999</v>
      </c>
      <c r="J23" s="14" t="s">
        <v>33</v>
      </c>
      <c r="K23" s="15"/>
      <c r="L23" s="13" t="s">
        <v>24</v>
      </c>
      <c r="M23" s="15"/>
      <c r="N23" s="15">
        <v>305</v>
      </c>
      <c r="O23" s="13" t="s">
        <v>25</v>
      </c>
      <c r="P23" s="16">
        <v>3.4075000000000002</v>
      </c>
      <c r="Q23" s="15">
        <f t="shared" si="1"/>
        <v>1039.2875000000001</v>
      </c>
    </row>
    <row r="24" spans="1:17" x14ac:dyDescent="0.25">
      <c r="A24" s="12" t="s">
        <v>34</v>
      </c>
      <c r="B24" s="8"/>
      <c r="C24" s="13" t="s">
        <v>13</v>
      </c>
      <c r="D24" s="8"/>
      <c r="E24" s="8"/>
      <c r="F24" s="13" t="s">
        <v>13</v>
      </c>
      <c r="G24" s="8"/>
      <c r="H24" s="8">
        <f>SUM(H16:H23)</f>
        <v>42538.627399999998</v>
      </c>
      <c r="J24" s="12" t="s">
        <v>34</v>
      </c>
      <c r="K24" s="8"/>
      <c r="L24" s="13" t="s">
        <v>13</v>
      </c>
      <c r="M24" s="8"/>
      <c r="N24" s="8"/>
      <c r="O24" s="13" t="s">
        <v>13</v>
      </c>
      <c r="P24" s="8"/>
      <c r="Q24" s="8">
        <f>SUM(Q16:Q23)</f>
        <v>40651.965100000001</v>
      </c>
    </row>
    <row r="25" spans="1:17" x14ac:dyDescent="0.25">
      <c r="A25" s="12" t="s">
        <v>35</v>
      </c>
      <c r="B25" s="8"/>
      <c r="C25" s="13" t="s">
        <v>13</v>
      </c>
      <c r="D25" s="8"/>
      <c r="E25" s="8"/>
      <c r="F25" s="13" t="s">
        <v>13</v>
      </c>
      <c r="G25" s="8"/>
      <c r="H25" s="8"/>
      <c r="J25" s="12" t="s">
        <v>35</v>
      </c>
      <c r="K25" s="8"/>
      <c r="L25" s="13" t="s">
        <v>13</v>
      </c>
      <c r="M25" s="8"/>
      <c r="N25" s="8"/>
      <c r="O25" s="13" t="s">
        <v>13</v>
      </c>
      <c r="P25" s="8"/>
      <c r="Q25" s="8"/>
    </row>
    <row r="26" spans="1:17" x14ac:dyDescent="0.25">
      <c r="A26" s="14" t="s">
        <v>36</v>
      </c>
      <c r="B26" s="17">
        <v>117.6</v>
      </c>
      <c r="C26" s="13" t="s">
        <v>25</v>
      </c>
      <c r="D26" s="17">
        <f>H26/B26</f>
        <v>27.232142857142858</v>
      </c>
      <c r="E26" s="16">
        <v>0.42</v>
      </c>
      <c r="F26" s="13" t="s">
        <v>37</v>
      </c>
      <c r="G26" s="15">
        <v>7625</v>
      </c>
      <c r="H26" s="15">
        <f t="shared" ref="H26:H31" si="2">E26*G26</f>
        <v>3202.5</v>
      </c>
      <c r="J26" s="14" t="s">
        <v>36</v>
      </c>
      <c r="K26" s="17">
        <v>117.6</v>
      </c>
      <c r="L26" s="13" t="s">
        <v>25</v>
      </c>
      <c r="M26" s="17">
        <f>Q26/K26</f>
        <v>24.107142857142858</v>
      </c>
      <c r="N26" s="16">
        <v>0.42</v>
      </c>
      <c r="O26" s="13" t="s">
        <v>37</v>
      </c>
      <c r="P26" s="15">
        <v>6750</v>
      </c>
      <c r="Q26" s="15">
        <f>N26*P26</f>
        <v>2835</v>
      </c>
    </row>
    <row r="27" spans="1:17" x14ac:dyDescent="0.25">
      <c r="A27" s="14" t="s">
        <v>38</v>
      </c>
      <c r="B27" s="17">
        <v>11.5</v>
      </c>
      <c r="C27" s="13" t="s">
        <v>25</v>
      </c>
      <c r="D27" s="17">
        <f>H27/B27</f>
        <v>30.5</v>
      </c>
      <c r="E27" s="16">
        <v>0.05</v>
      </c>
      <c r="F27" s="13" t="s">
        <v>37</v>
      </c>
      <c r="G27" s="15">
        <v>7015</v>
      </c>
      <c r="H27" s="15">
        <f t="shared" si="2"/>
        <v>350.75</v>
      </c>
      <c r="J27" s="14" t="s">
        <v>38</v>
      </c>
      <c r="K27" s="17">
        <v>11.5</v>
      </c>
      <c r="L27" s="13" t="s">
        <v>25</v>
      </c>
      <c r="M27" s="17">
        <f>Q27/K27</f>
        <v>27</v>
      </c>
      <c r="N27" s="16">
        <v>0.05</v>
      </c>
      <c r="O27" s="13" t="s">
        <v>37</v>
      </c>
      <c r="P27" s="15">
        <v>6210</v>
      </c>
      <c r="Q27" s="15">
        <f>N27*P27</f>
        <v>310.5</v>
      </c>
    </row>
    <row r="28" spans="1:17" x14ac:dyDescent="0.25">
      <c r="A28" s="14" t="s">
        <v>39</v>
      </c>
      <c r="B28" s="15"/>
      <c r="C28" s="13" t="s">
        <v>25</v>
      </c>
      <c r="D28" s="15"/>
      <c r="E28" s="16">
        <v>0.53</v>
      </c>
      <c r="F28" s="13" t="s">
        <v>37</v>
      </c>
      <c r="G28" s="15">
        <v>625.5</v>
      </c>
      <c r="H28" s="15">
        <f t="shared" si="2"/>
        <v>331.51500000000004</v>
      </c>
      <c r="J28" s="14" t="s">
        <v>39</v>
      </c>
      <c r="K28" s="15"/>
      <c r="L28" s="13" t="s">
        <v>25</v>
      </c>
      <c r="M28" s="15"/>
      <c r="N28" s="16">
        <v>0.53</v>
      </c>
      <c r="O28" s="13" t="s">
        <v>37</v>
      </c>
      <c r="P28" s="15">
        <v>650</v>
      </c>
      <c r="Q28" s="15">
        <f>N28*P28</f>
        <v>344.5</v>
      </c>
    </row>
    <row r="29" spans="1:17" x14ac:dyDescent="0.25">
      <c r="A29" s="14" t="s">
        <v>40</v>
      </c>
      <c r="B29" s="17">
        <v>11.5</v>
      </c>
      <c r="C29" s="13" t="s">
        <v>13</v>
      </c>
      <c r="D29" s="17">
        <f>H29/B29</f>
        <v>3.9130434782608696</v>
      </c>
      <c r="E29" s="16">
        <v>0.05</v>
      </c>
      <c r="F29" s="13" t="s">
        <v>37</v>
      </c>
      <c r="G29" s="15">
        <v>900</v>
      </c>
      <c r="H29" s="15">
        <f t="shared" si="2"/>
        <v>45</v>
      </c>
      <c r="J29" s="14" t="s">
        <v>40</v>
      </c>
      <c r="K29" s="17">
        <v>11.5</v>
      </c>
      <c r="L29" s="13" t="s">
        <v>13</v>
      </c>
      <c r="M29" s="17">
        <f>Q29/K29</f>
        <v>3.9130434782608696</v>
      </c>
      <c r="N29" s="16">
        <v>0.05</v>
      </c>
      <c r="O29" s="13" t="s">
        <v>37</v>
      </c>
      <c r="P29" s="15">
        <v>900</v>
      </c>
      <c r="Q29" s="15">
        <f>N29*P29</f>
        <v>45</v>
      </c>
    </row>
    <row r="30" spans="1:17" x14ac:dyDescent="0.25">
      <c r="A30" s="14" t="s">
        <v>41</v>
      </c>
      <c r="B30" s="17">
        <v>117.6</v>
      </c>
      <c r="C30" s="13" t="s">
        <v>13</v>
      </c>
      <c r="D30" s="17">
        <f>H30/B30</f>
        <v>5</v>
      </c>
      <c r="E30" s="15">
        <v>1</v>
      </c>
      <c r="F30" s="13" t="s">
        <v>37</v>
      </c>
      <c r="G30" s="15">
        <v>588</v>
      </c>
      <c r="H30" s="15">
        <f t="shared" si="2"/>
        <v>588</v>
      </c>
      <c r="J30" s="14" t="s">
        <v>85</v>
      </c>
      <c r="K30" s="15"/>
      <c r="L30" s="13" t="s">
        <v>13</v>
      </c>
      <c r="M30" s="15"/>
      <c r="N30" s="15"/>
      <c r="O30" s="13" t="s">
        <v>37</v>
      </c>
      <c r="P30" s="15"/>
      <c r="Q30" s="15">
        <v>135</v>
      </c>
    </row>
    <row r="31" spans="1:17" x14ac:dyDescent="0.25">
      <c r="A31" s="14" t="s">
        <v>42</v>
      </c>
      <c r="B31" s="17">
        <v>11.5</v>
      </c>
      <c r="C31" s="13" t="s">
        <v>13</v>
      </c>
      <c r="D31" s="17">
        <f>H31/B31</f>
        <v>5</v>
      </c>
      <c r="E31" s="15">
        <v>1</v>
      </c>
      <c r="F31" s="13" t="s">
        <v>37</v>
      </c>
      <c r="G31" s="15">
        <v>57.5</v>
      </c>
      <c r="H31" s="15">
        <f t="shared" si="2"/>
        <v>57.5</v>
      </c>
      <c r="J31" s="14" t="s">
        <v>41</v>
      </c>
      <c r="K31" s="17">
        <v>117.6</v>
      </c>
      <c r="L31" s="13" t="s">
        <v>13</v>
      </c>
      <c r="M31" s="17">
        <f>Q31/K31</f>
        <v>6.0000000000000009</v>
      </c>
      <c r="N31" s="15">
        <v>1</v>
      </c>
      <c r="O31" s="13" t="s">
        <v>37</v>
      </c>
      <c r="P31" s="15">
        <v>705.6</v>
      </c>
      <c r="Q31" s="15">
        <f>N31*P31</f>
        <v>705.6</v>
      </c>
    </row>
    <row r="32" spans="1:17" x14ac:dyDescent="0.25">
      <c r="A32" s="14" t="s">
        <v>13</v>
      </c>
      <c r="B32" s="15"/>
      <c r="C32" s="13" t="s">
        <v>13</v>
      </c>
      <c r="D32" s="15"/>
      <c r="E32" s="15"/>
      <c r="F32" s="13" t="s">
        <v>13</v>
      </c>
      <c r="G32" s="15"/>
      <c r="H32" s="15"/>
      <c r="J32" s="14" t="s">
        <v>42</v>
      </c>
      <c r="K32" s="17">
        <v>11.5</v>
      </c>
      <c r="L32" s="13" t="s">
        <v>13</v>
      </c>
      <c r="M32" s="17">
        <f>Q32/K32</f>
        <v>6</v>
      </c>
      <c r="N32" s="15">
        <v>1</v>
      </c>
      <c r="O32" s="13" t="s">
        <v>37</v>
      </c>
      <c r="P32" s="15">
        <v>69</v>
      </c>
      <c r="Q32" s="15">
        <f>N32*P32</f>
        <v>69</v>
      </c>
    </row>
    <row r="33" spans="1:17" x14ac:dyDescent="0.25">
      <c r="A33" s="14" t="s">
        <v>43</v>
      </c>
      <c r="B33" s="15"/>
      <c r="C33" s="13" t="s">
        <v>13</v>
      </c>
      <c r="D33" s="15"/>
      <c r="E33" s="15"/>
      <c r="F33" s="13" t="s">
        <v>13</v>
      </c>
      <c r="G33" s="15"/>
      <c r="H33" s="15"/>
      <c r="J33" s="14" t="s">
        <v>13</v>
      </c>
      <c r="K33" s="15"/>
      <c r="L33" s="13" t="s">
        <v>13</v>
      </c>
      <c r="M33" s="15"/>
      <c r="N33" s="15"/>
      <c r="O33" s="13" t="s">
        <v>13</v>
      </c>
      <c r="P33" s="15"/>
      <c r="Q33" s="15"/>
    </row>
    <row r="34" spans="1:17" x14ac:dyDescent="0.25">
      <c r="A34" s="14" t="s">
        <v>13</v>
      </c>
      <c r="B34" s="15"/>
      <c r="C34" s="13" t="s">
        <v>13</v>
      </c>
      <c r="D34" s="15"/>
      <c r="E34" s="15"/>
      <c r="F34" s="13" t="s">
        <v>13</v>
      </c>
      <c r="G34" s="15"/>
      <c r="H34" s="15"/>
      <c r="J34" s="14" t="s">
        <v>43</v>
      </c>
      <c r="K34" s="15"/>
      <c r="L34" s="13" t="s">
        <v>13</v>
      </c>
      <c r="M34" s="15"/>
      <c r="N34" s="15"/>
      <c r="O34" s="13" t="s">
        <v>13</v>
      </c>
      <c r="P34" s="15"/>
      <c r="Q34" s="15"/>
    </row>
    <row r="35" spans="1:17" x14ac:dyDescent="0.25">
      <c r="A35" s="12" t="s">
        <v>44</v>
      </c>
      <c r="B35" s="8"/>
      <c r="C35" s="13" t="s">
        <v>13</v>
      </c>
      <c r="D35" s="8"/>
      <c r="E35" s="8"/>
      <c r="F35" s="13" t="s">
        <v>13</v>
      </c>
      <c r="G35" s="8"/>
      <c r="H35" s="8">
        <f>SUM(H24:H34)</f>
        <v>47113.892399999997</v>
      </c>
      <c r="J35" s="14" t="s">
        <v>13</v>
      </c>
      <c r="K35" s="15"/>
      <c r="L35" s="13" t="s">
        <v>13</v>
      </c>
      <c r="M35" s="15"/>
      <c r="N35" s="15"/>
      <c r="O35" s="13" t="s">
        <v>13</v>
      </c>
      <c r="P35" s="15"/>
      <c r="Q35" s="15"/>
    </row>
    <row r="36" spans="1:17" x14ac:dyDescent="0.25">
      <c r="A36" s="14" t="s">
        <v>13</v>
      </c>
      <c r="B36" s="15"/>
      <c r="C36" s="13" t="s">
        <v>13</v>
      </c>
      <c r="D36" s="15"/>
      <c r="E36" s="15"/>
      <c r="F36" s="13" t="s">
        <v>13</v>
      </c>
      <c r="G36" s="15"/>
      <c r="H36" s="15"/>
      <c r="J36" s="12" t="s">
        <v>44</v>
      </c>
      <c r="K36" s="8"/>
      <c r="L36" s="13" t="s">
        <v>13</v>
      </c>
      <c r="M36" s="8"/>
      <c r="N36" s="8"/>
      <c r="O36" s="13" t="s">
        <v>13</v>
      </c>
      <c r="P36" s="8"/>
      <c r="Q36" s="8">
        <f>SUM(Q24:Q35)</f>
        <v>45096.5651</v>
      </c>
    </row>
    <row r="37" spans="1:17" x14ac:dyDescent="0.25">
      <c r="A37" s="12" t="s">
        <v>45</v>
      </c>
      <c r="B37" s="8"/>
      <c r="C37" s="13" t="s">
        <v>13</v>
      </c>
      <c r="D37" s="8"/>
      <c r="E37" s="8"/>
      <c r="F37" s="13" t="s">
        <v>13</v>
      </c>
      <c r="G37" s="8"/>
      <c r="H37" s="8"/>
      <c r="J37" s="14" t="s">
        <v>13</v>
      </c>
      <c r="K37" s="15"/>
      <c r="L37" s="13" t="s">
        <v>13</v>
      </c>
      <c r="M37" s="15"/>
      <c r="N37" s="15"/>
      <c r="O37" s="13" t="s">
        <v>13</v>
      </c>
      <c r="P37" s="15"/>
      <c r="Q37" s="15"/>
    </row>
    <row r="38" spans="1:17" x14ac:dyDescent="0.25">
      <c r="A38" s="14" t="s">
        <v>46</v>
      </c>
      <c r="B38" s="15"/>
      <c r="C38" s="13" t="s">
        <v>24</v>
      </c>
      <c r="D38" s="15"/>
      <c r="E38" s="15">
        <v>-705</v>
      </c>
      <c r="F38" s="13" t="s">
        <v>25</v>
      </c>
      <c r="G38" s="16">
        <v>4.1124999999999998</v>
      </c>
      <c r="H38" s="15">
        <f t="shared" ref="H38:H44" si="3">E38*G38</f>
        <v>-2899.3125</v>
      </c>
      <c r="J38" s="12" t="s">
        <v>45</v>
      </c>
      <c r="K38" s="8"/>
      <c r="L38" s="13" t="s">
        <v>13</v>
      </c>
      <c r="M38" s="8"/>
      <c r="N38" s="8"/>
      <c r="O38" s="13" t="s">
        <v>13</v>
      </c>
      <c r="P38" s="8"/>
      <c r="Q38" s="8"/>
    </row>
    <row r="39" spans="1:17" x14ac:dyDescent="0.25">
      <c r="A39" s="14" t="s">
        <v>92</v>
      </c>
      <c r="B39" s="15"/>
      <c r="C39" s="13" t="s">
        <v>24</v>
      </c>
      <c r="D39" s="15"/>
      <c r="E39" s="15">
        <v>-300</v>
      </c>
      <c r="F39" s="13" t="s">
        <v>25</v>
      </c>
      <c r="G39" s="16">
        <v>9</v>
      </c>
      <c r="H39" s="15">
        <f t="shared" si="3"/>
        <v>-2700</v>
      </c>
      <c r="J39" s="14" t="s">
        <v>94</v>
      </c>
      <c r="K39" s="15"/>
      <c r="L39" s="13" t="s">
        <v>24</v>
      </c>
      <c r="M39" s="15"/>
      <c r="N39" s="15">
        <v>-340</v>
      </c>
      <c r="O39" s="13" t="s">
        <v>25</v>
      </c>
      <c r="P39" s="16">
        <v>6.9</v>
      </c>
      <c r="Q39" s="15">
        <f t="shared" ref="Q39:Q45" si="4">N39*P39</f>
        <v>-2346</v>
      </c>
    </row>
    <row r="40" spans="1:17" x14ac:dyDescent="0.25">
      <c r="A40" s="14" t="s">
        <v>47</v>
      </c>
      <c r="B40" s="15"/>
      <c r="C40" s="13" t="s">
        <v>24</v>
      </c>
      <c r="D40" s="15"/>
      <c r="E40" s="15">
        <v>-1570</v>
      </c>
      <c r="F40" s="13" t="s">
        <v>25</v>
      </c>
      <c r="G40" s="16">
        <v>2.4375</v>
      </c>
      <c r="H40" s="15">
        <f t="shared" si="3"/>
        <v>-3826.875</v>
      </c>
      <c r="J40" s="14" t="s">
        <v>46</v>
      </c>
      <c r="K40" s="15"/>
      <c r="L40" s="13" t="s">
        <v>24</v>
      </c>
      <c r="M40" s="15"/>
      <c r="N40" s="15">
        <v>-590</v>
      </c>
      <c r="O40" s="13" t="s">
        <v>25</v>
      </c>
      <c r="P40" s="16">
        <v>4.9000000000000004</v>
      </c>
      <c r="Q40" s="15">
        <f t="shared" si="4"/>
        <v>-2891</v>
      </c>
    </row>
    <row r="41" spans="1:17" x14ac:dyDescent="0.25">
      <c r="A41" s="14" t="s">
        <v>48</v>
      </c>
      <c r="B41" s="15"/>
      <c r="C41" s="13" t="s">
        <v>24</v>
      </c>
      <c r="D41" s="15"/>
      <c r="E41" s="15">
        <v>-550</v>
      </c>
      <c r="F41" s="13" t="s">
        <v>25</v>
      </c>
      <c r="G41" s="16">
        <v>2.1949999999999998</v>
      </c>
      <c r="H41" s="15">
        <f t="shared" si="3"/>
        <v>-1207.25</v>
      </c>
      <c r="J41" s="14" t="s">
        <v>47</v>
      </c>
      <c r="K41" s="15"/>
      <c r="L41" s="13" t="s">
        <v>24</v>
      </c>
      <c r="M41" s="15"/>
      <c r="N41" s="15">
        <v>-1620</v>
      </c>
      <c r="O41" s="13" t="s">
        <v>25</v>
      </c>
      <c r="P41" s="16">
        <v>3.3</v>
      </c>
      <c r="Q41" s="15">
        <f t="shared" si="4"/>
        <v>-5346</v>
      </c>
    </row>
    <row r="42" spans="1:17" x14ac:dyDescent="0.25">
      <c r="A42" s="14" t="s">
        <v>49</v>
      </c>
      <c r="B42" s="15"/>
      <c r="C42" s="13" t="s">
        <v>24</v>
      </c>
      <c r="D42" s="15"/>
      <c r="E42" s="15">
        <v>-195</v>
      </c>
      <c r="F42" s="13" t="s">
        <v>25</v>
      </c>
      <c r="G42" s="16">
        <v>5.0999999999999996</v>
      </c>
      <c r="H42" s="15">
        <f t="shared" si="3"/>
        <v>-994.49999999999989</v>
      </c>
      <c r="J42" s="14" t="s">
        <v>48</v>
      </c>
      <c r="K42" s="15"/>
      <c r="L42" s="13" t="s">
        <v>24</v>
      </c>
      <c r="M42" s="15"/>
      <c r="N42" s="15">
        <v>-550</v>
      </c>
      <c r="O42" s="13" t="s">
        <v>25</v>
      </c>
      <c r="P42" s="16">
        <v>2.6</v>
      </c>
      <c r="Q42" s="15">
        <f t="shared" si="4"/>
        <v>-1430</v>
      </c>
    </row>
    <row r="43" spans="1:17" x14ac:dyDescent="0.25">
      <c r="A43" s="14" t="s">
        <v>50</v>
      </c>
      <c r="B43" s="15"/>
      <c r="C43" s="13" t="s">
        <v>24</v>
      </c>
      <c r="D43" s="15"/>
      <c r="E43" s="15">
        <v>-42</v>
      </c>
      <c r="F43" s="13" t="s">
        <v>25</v>
      </c>
      <c r="G43" s="16">
        <v>6.2874999999999996</v>
      </c>
      <c r="H43" s="15">
        <f t="shared" si="3"/>
        <v>-264.07499999999999</v>
      </c>
      <c r="J43" s="14" t="s">
        <v>49</v>
      </c>
      <c r="K43" s="15"/>
      <c r="L43" s="13" t="s">
        <v>24</v>
      </c>
      <c r="M43" s="15"/>
      <c r="N43" s="15">
        <v>-190</v>
      </c>
      <c r="O43" s="13" t="s">
        <v>25</v>
      </c>
      <c r="P43" s="16">
        <v>4.9000000000000004</v>
      </c>
      <c r="Q43" s="15">
        <f t="shared" si="4"/>
        <v>-931.00000000000011</v>
      </c>
    </row>
    <row r="44" spans="1:17" x14ac:dyDescent="0.25">
      <c r="A44" s="14" t="s">
        <v>51</v>
      </c>
      <c r="B44" s="15"/>
      <c r="C44" s="13" t="s">
        <v>24</v>
      </c>
      <c r="D44" s="15"/>
      <c r="E44" s="15">
        <v>-305</v>
      </c>
      <c r="F44" s="13" t="s">
        <v>25</v>
      </c>
      <c r="G44" s="16">
        <v>3.5449999999999999</v>
      </c>
      <c r="H44" s="15">
        <f t="shared" si="3"/>
        <v>-1081.2249999999999</v>
      </c>
      <c r="J44" s="14" t="s">
        <v>50</v>
      </c>
      <c r="K44" s="15"/>
      <c r="L44" s="13" t="s">
        <v>24</v>
      </c>
      <c r="M44" s="15"/>
      <c r="N44" s="15">
        <v>-42</v>
      </c>
      <c r="O44" s="13" t="s">
        <v>25</v>
      </c>
      <c r="P44" s="16">
        <v>6.3250000000000002</v>
      </c>
      <c r="Q44" s="15">
        <f t="shared" si="4"/>
        <v>-265.65000000000003</v>
      </c>
    </row>
    <row r="45" spans="1:17" x14ac:dyDescent="0.25">
      <c r="A45" s="14" t="s">
        <v>52</v>
      </c>
      <c r="B45" s="15"/>
      <c r="C45" s="13" t="s">
        <v>24</v>
      </c>
      <c r="D45" s="15"/>
      <c r="E45" s="15"/>
      <c r="F45" s="13" t="s">
        <v>25</v>
      </c>
      <c r="G45" s="15"/>
      <c r="H45" s="15">
        <v>-440</v>
      </c>
      <c r="J45" s="14" t="s">
        <v>51</v>
      </c>
      <c r="K45" s="15"/>
      <c r="L45" s="13" t="s">
        <v>24</v>
      </c>
      <c r="M45" s="15"/>
      <c r="N45" s="15">
        <v>-305</v>
      </c>
      <c r="O45" s="13" t="s">
        <v>25</v>
      </c>
      <c r="P45" s="16">
        <v>3.4075000000000002</v>
      </c>
      <c r="Q45" s="15">
        <f t="shared" si="4"/>
        <v>-1039.2875000000001</v>
      </c>
    </row>
    <row r="46" spans="1:17" x14ac:dyDescent="0.25">
      <c r="A46" s="14" t="s">
        <v>53</v>
      </c>
      <c r="B46" s="15"/>
      <c r="C46" s="13" t="s">
        <v>24</v>
      </c>
      <c r="D46" s="15"/>
      <c r="E46" s="15"/>
      <c r="F46" s="13" t="s">
        <v>25</v>
      </c>
      <c r="G46" s="15"/>
      <c r="H46" s="15">
        <v>-110</v>
      </c>
      <c r="J46" s="14" t="s">
        <v>52</v>
      </c>
      <c r="K46" s="15"/>
      <c r="L46" s="13" t="s">
        <v>24</v>
      </c>
      <c r="M46" s="15"/>
      <c r="N46" s="15"/>
      <c r="O46" s="13" t="s">
        <v>25</v>
      </c>
      <c r="P46" s="15"/>
      <c r="Q46" s="15">
        <v>-480</v>
      </c>
    </row>
    <row r="47" spans="1:17" x14ac:dyDescent="0.25">
      <c r="A47" s="14" t="s">
        <v>88</v>
      </c>
      <c r="B47" s="15">
        <v>-739</v>
      </c>
      <c r="C47" s="13" t="s">
        <v>32</v>
      </c>
      <c r="D47" s="16">
        <f>H47/B47</f>
        <v>1.3</v>
      </c>
      <c r="E47" s="15">
        <v>-739</v>
      </c>
      <c r="F47" s="13" t="s">
        <v>55</v>
      </c>
      <c r="G47" s="16">
        <v>1.3</v>
      </c>
      <c r="H47" s="15">
        <f>E47*G47</f>
        <v>-960.7</v>
      </c>
      <c r="J47" s="14" t="s">
        <v>53</v>
      </c>
      <c r="K47" s="15"/>
      <c r="L47" s="13" t="s">
        <v>24</v>
      </c>
      <c r="M47" s="15"/>
      <c r="N47" s="15"/>
      <c r="O47" s="13" t="s">
        <v>25</v>
      </c>
      <c r="P47" s="15"/>
      <c r="Q47" s="15">
        <v>-120</v>
      </c>
    </row>
    <row r="48" spans="1:17" x14ac:dyDescent="0.25">
      <c r="A48" s="14" t="s">
        <v>54</v>
      </c>
      <c r="B48" s="15">
        <v>-2015</v>
      </c>
      <c r="C48" s="13" t="s">
        <v>32</v>
      </c>
      <c r="D48" s="16">
        <f>H48/B48</f>
        <v>0.76</v>
      </c>
      <c r="E48" s="15">
        <v>-2015</v>
      </c>
      <c r="F48" s="13" t="s">
        <v>55</v>
      </c>
      <c r="G48" s="16">
        <v>0.76</v>
      </c>
      <c r="H48" s="15">
        <f>E48*G48</f>
        <v>-1531.4</v>
      </c>
      <c r="J48" s="14" t="s">
        <v>88</v>
      </c>
      <c r="K48" s="15">
        <v>-730</v>
      </c>
      <c r="L48" s="13" t="s">
        <v>32</v>
      </c>
      <c r="M48" s="16">
        <f>Q48/K48</f>
        <v>1.36</v>
      </c>
      <c r="N48" s="15">
        <v>-730</v>
      </c>
      <c r="O48" s="13" t="s">
        <v>55</v>
      </c>
      <c r="P48" s="16">
        <v>1.36</v>
      </c>
      <c r="Q48" s="15">
        <f>N48*P48</f>
        <v>-992.80000000000007</v>
      </c>
    </row>
    <row r="49" spans="1:17" x14ac:dyDescent="0.25">
      <c r="A49" s="14" t="s">
        <v>56</v>
      </c>
      <c r="B49" s="15">
        <v>-3035</v>
      </c>
      <c r="C49" s="13" t="s">
        <v>32</v>
      </c>
      <c r="D49" s="16">
        <f>H49/B49</f>
        <v>1.4</v>
      </c>
      <c r="E49" s="15">
        <v>-3035</v>
      </c>
      <c r="F49" s="13" t="s">
        <v>55</v>
      </c>
      <c r="G49" s="16">
        <v>1.4</v>
      </c>
      <c r="H49" s="15">
        <f>E49*G49</f>
        <v>-4249</v>
      </c>
      <c r="J49" s="14" t="s">
        <v>54</v>
      </c>
      <c r="K49" s="15">
        <v>-2210</v>
      </c>
      <c r="L49" s="13" t="s">
        <v>32</v>
      </c>
      <c r="M49" s="16">
        <f>Q49/K49</f>
        <v>0.81</v>
      </c>
      <c r="N49" s="15">
        <v>-2210</v>
      </c>
      <c r="O49" s="13" t="s">
        <v>55</v>
      </c>
      <c r="P49" s="16">
        <v>0.81</v>
      </c>
      <c r="Q49" s="15">
        <f>N49*P49</f>
        <v>-1790.1000000000001</v>
      </c>
    </row>
    <row r="50" spans="1:17" x14ac:dyDescent="0.25">
      <c r="A50" s="14" t="s">
        <v>58</v>
      </c>
      <c r="B50" s="15"/>
      <c r="C50" s="13" t="s">
        <v>32</v>
      </c>
      <c r="D50" s="15"/>
      <c r="E50" s="15">
        <v>-150</v>
      </c>
      <c r="F50" s="13" t="s">
        <v>25</v>
      </c>
      <c r="G50" s="16">
        <v>0.85</v>
      </c>
      <c r="H50" s="15">
        <f>E50*G50</f>
        <v>-127.5</v>
      </c>
      <c r="J50" s="14" t="s">
        <v>56</v>
      </c>
      <c r="K50" s="15">
        <v>-3055</v>
      </c>
      <c r="L50" s="13" t="s">
        <v>32</v>
      </c>
      <c r="M50" s="16">
        <f>Q50/K50</f>
        <v>1.43</v>
      </c>
      <c r="N50" s="15">
        <v>-3055</v>
      </c>
      <c r="O50" s="13" t="s">
        <v>55</v>
      </c>
      <c r="P50" s="16">
        <v>1.43</v>
      </c>
      <c r="Q50" s="15">
        <f>N50*P50</f>
        <v>-4368.6499999999996</v>
      </c>
    </row>
    <row r="51" spans="1:17" x14ac:dyDescent="0.25">
      <c r="A51" s="12" t="s">
        <v>59</v>
      </c>
      <c r="B51" s="8"/>
      <c r="C51" s="13" t="s">
        <v>13</v>
      </c>
      <c r="D51" s="8"/>
      <c r="E51" s="8"/>
      <c r="F51" s="13" t="s">
        <v>13</v>
      </c>
      <c r="G51" s="8"/>
      <c r="H51" s="8">
        <f>SUM(H38:H50)</f>
        <v>-20391.837500000001</v>
      </c>
      <c r="J51" s="14" t="s">
        <v>58</v>
      </c>
      <c r="K51" s="15"/>
      <c r="L51" s="13" t="s">
        <v>32</v>
      </c>
      <c r="M51" s="15"/>
      <c r="N51" s="15">
        <v>-150</v>
      </c>
      <c r="O51" s="13" t="s">
        <v>25</v>
      </c>
      <c r="P51" s="16">
        <v>0.85</v>
      </c>
      <c r="Q51" s="15">
        <f>N51*P51</f>
        <v>-127.5</v>
      </c>
    </row>
    <row r="52" spans="1:17" x14ac:dyDescent="0.25">
      <c r="A52" s="14" t="s">
        <v>13</v>
      </c>
      <c r="B52" s="15"/>
      <c r="C52" s="13" t="s">
        <v>13</v>
      </c>
      <c r="D52" s="15"/>
      <c r="E52" s="15"/>
      <c r="F52" s="13" t="s">
        <v>13</v>
      </c>
      <c r="G52" s="15"/>
      <c r="H52" s="15"/>
      <c r="J52" s="12" t="s">
        <v>59</v>
      </c>
      <c r="K52" s="8"/>
      <c r="L52" s="13" t="s">
        <v>13</v>
      </c>
      <c r="M52" s="8"/>
      <c r="N52" s="8"/>
      <c r="O52" s="13" t="s">
        <v>13</v>
      </c>
      <c r="P52" s="8"/>
      <c r="Q52" s="8">
        <f>SUM(Q39:Q51)</f>
        <v>-22127.987499999996</v>
      </c>
    </row>
    <row r="53" spans="1:17" x14ac:dyDescent="0.25">
      <c r="A53" s="14" t="s">
        <v>60</v>
      </c>
      <c r="B53" s="15"/>
      <c r="C53" s="13" t="s">
        <v>13</v>
      </c>
      <c r="D53" s="15"/>
      <c r="E53" s="15"/>
      <c r="F53" s="13" t="s">
        <v>32</v>
      </c>
      <c r="G53" s="15"/>
      <c r="H53" s="15">
        <v>-95</v>
      </c>
      <c r="J53" s="14" t="s">
        <v>13</v>
      </c>
      <c r="K53" s="15"/>
      <c r="L53" s="13" t="s">
        <v>13</v>
      </c>
      <c r="M53" s="15"/>
      <c r="N53" s="15"/>
      <c r="O53" s="13" t="s">
        <v>13</v>
      </c>
      <c r="P53" s="15"/>
      <c r="Q53" s="15"/>
    </row>
    <row r="54" spans="1:17" x14ac:dyDescent="0.25">
      <c r="A54" s="14" t="s">
        <v>61</v>
      </c>
      <c r="B54" s="15"/>
      <c r="C54" s="13" t="s">
        <v>13</v>
      </c>
      <c r="D54" s="15"/>
      <c r="E54" s="15"/>
      <c r="F54" s="13" t="s">
        <v>32</v>
      </c>
      <c r="G54" s="15"/>
      <c r="H54" s="15">
        <v>-665</v>
      </c>
      <c r="J54" s="14" t="s">
        <v>60</v>
      </c>
      <c r="K54" s="15"/>
      <c r="L54" s="13" t="s">
        <v>13</v>
      </c>
      <c r="M54" s="15"/>
      <c r="N54" s="15"/>
      <c r="O54" s="13" t="s">
        <v>32</v>
      </c>
      <c r="P54" s="15"/>
      <c r="Q54" s="15">
        <v>-80</v>
      </c>
    </row>
    <row r="55" spans="1:17" x14ac:dyDescent="0.25">
      <c r="A55" s="14" t="s">
        <v>62</v>
      </c>
      <c r="B55" s="15"/>
      <c r="C55" s="13" t="s">
        <v>13</v>
      </c>
      <c r="D55" s="15"/>
      <c r="E55" s="15"/>
      <c r="F55" s="13" t="s">
        <v>32</v>
      </c>
      <c r="G55" s="15"/>
      <c r="H55" s="15">
        <v>-510</v>
      </c>
      <c r="J55" s="14" t="s">
        <v>61</v>
      </c>
      <c r="K55" s="15"/>
      <c r="L55" s="13" t="s">
        <v>13</v>
      </c>
      <c r="M55" s="15"/>
      <c r="N55" s="15"/>
      <c r="O55" s="13" t="s">
        <v>32</v>
      </c>
      <c r="P55" s="15"/>
      <c r="Q55" s="15">
        <v>-600</v>
      </c>
    </row>
    <row r="56" spans="1:17" x14ac:dyDescent="0.25">
      <c r="A56" s="14" t="s">
        <v>63</v>
      </c>
      <c r="B56" s="15"/>
      <c r="C56" s="13" t="s">
        <v>13</v>
      </c>
      <c r="D56" s="15"/>
      <c r="E56" s="15"/>
      <c r="F56" s="13" t="s">
        <v>32</v>
      </c>
      <c r="G56" s="15"/>
      <c r="H56" s="15">
        <v>-190</v>
      </c>
      <c r="J56" s="14" t="s">
        <v>86</v>
      </c>
      <c r="K56" s="15"/>
      <c r="L56" s="13" t="s">
        <v>13</v>
      </c>
      <c r="M56" s="15"/>
      <c r="N56" s="15"/>
      <c r="O56" s="13" t="s">
        <v>32</v>
      </c>
      <c r="P56" s="15"/>
      <c r="Q56" s="15">
        <v>-100</v>
      </c>
    </row>
    <row r="57" spans="1:17" x14ac:dyDescent="0.25">
      <c r="A57" s="14" t="s">
        <v>64</v>
      </c>
      <c r="B57" s="15"/>
      <c r="C57" s="13" t="s">
        <v>13</v>
      </c>
      <c r="D57" s="15"/>
      <c r="E57" s="15"/>
      <c r="F57" s="13" t="s">
        <v>32</v>
      </c>
      <c r="G57" s="15"/>
      <c r="H57" s="15">
        <v>-300</v>
      </c>
      <c r="J57" s="14" t="s">
        <v>62</v>
      </c>
      <c r="K57" s="15"/>
      <c r="L57" s="13" t="s">
        <v>13</v>
      </c>
      <c r="M57" s="15"/>
      <c r="N57" s="15"/>
      <c r="O57" s="13" t="s">
        <v>32</v>
      </c>
      <c r="P57" s="15"/>
      <c r="Q57" s="15">
        <v>-520</v>
      </c>
    </row>
    <row r="58" spans="1:17" x14ac:dyDescent="0.25">
      <c r="A58" s="14" t="s">
        <v>65</v>
      </c>
      <c r="B58" s="15"/>
      <c r="C58" s="13" t="s">
        <v>13</v>
      </c>
      <c r="D58" s="15"/>
      <c r="E58" s="15"/>
      <c r="F58" s="13" t="s">
        <v>32</v>
      </c>
      <c r="G58" s="15"/>
      <c r="H58" s="15">
        <v>-155</v>
      </c>
      <c r="J58" s="14" t="s">
        <v>63</v>
      </c>
      <c r="K58" s="15"/>
      <c r="L58" s="13" t="s">
        <v>13</v>
      </c>
      <c r="M58" s="15"/>
      <c r="N58" s="15"/>
      <c r="O58" s="13" t="s">
        <v>32</v>
      </c>
      <c r="P58" s="15"/>
      <c r="Q58" s="15">
        <v>-165</v>
      </c>
    </row>
    <row r="59" spans="1:17" x14ac:dyDescent="0.25">
      <c r="A59" s="14" t="s">
        <v>66</v>
      </c>
      <c r="B59" s="15"/>
      <c r="C59" s="13" t="s">
        <v>13</v>
      </c>
      <c r="D59" s="15"/>
      <c r="E59" s="15"/>
      <c r="F59" s="13" t="s">
        <v>25</v>
      </c>
      <c r="G59" s="15"/>
      <c r="H59" s="15">
        <v>-285</v>
      </c>
      <c r="J59" s="14" t="s">
        <v>64</v>
      </c>
      <c r="K59" s="15"/>
      <c r="L59" s="13" t="s">
        <v>13</v>
      </c>
      <c r="M59" s="15"/>
      <c r="N59" s="15"/>
      <c r="O59" s="13" t="s">
        <v>32</v>
      </c>
      <c r="P59" s="15"/>
      <c r="Q59" s="15">
        <v>-295</v>
      </c>
    </row>
    <row r="60" spans="1:17" x14ac:dyDescent="0.25">
      <c r="A60" s="14" t="s">
        <v>67</v>
      </c>
      <c r="B60" s="15"/>
      <c r="C60" s="13" t="s">
        <v>13</v>
      </c>
      <c r="D60" s="15"/>
      <c r="E60" s="15"/>
      <c r="F60" s="13" t="s">
        <v>32</v>
      </c>
      <c r="G60" s="15"/>
      <c r="H60" s="15">
        <v>-355</v>
      </c>
      <c r="J60" s="14" t="s">
        <v>65</v>
      </c>
      <c r="K60" s="15"/>
      <c r="L60" s="13" t="s">
        <v>13</v>
      </c>
      <c r="M60" s="15"/>
      <c r="N60" s="15"/>
      <c r="O60" s="13" t="s">
        <v>32</v>
      </c>
      <c r="P60" s="15"/>
      <c r="Q60" s="15">
        <v>-160</v>
      </c>
    </row>
    <row r="61" spans="1:17" x14ac:dyDescent="0.25">
      <c r="A61" s="12" t="s">
        <v>68</v>
      </c>
      <c r="B61" s="8"/>
      <c r="C61" s="13" t="s">
        <v>13</v>
      </c>
      <c r="D61" s="8"/>
      <c r="E61" s="8"/>
      <c r="F61" s="13" t="s">
        <v>13</v>
      </c>
      <c r="G61" s="8"/>
      <c r="H61" s="8">
        <f>SUM(H53:H60)</f>
        <v>-2555</v>
      </c>
      <c r="J61" s="14" t="s">
        <v>66</v>
      </c>
      <c r="K61" s="15"/>
      <c r="L61" s="13" t="s">
        <v>13</v>
      </c>
      <c r="M61" s="15"/>
      <c r="N61" s="15"/>
      <c r="O61" s="13" t="s">
        <v>25</v>
      </c>
      <c r="P61" s="15"/>
      <c r="Q61" s="15">
        <v>-300</v>
      </c>
    </row>
    <row r="62" spans="1:17" x14ac:dyDescent="0.25">
      <c r="A62" s="12" t="s">
        <v>69</v>
      </c>
      <c r="B62" s="8"/>
      <c r="C62" s="13" t="s">
        <v>13</v>
      </c>
      <c r="D62" s="8"/>
      <c r="E62" s="8"/>
      <c r="F62" s="13" t="s">
        <v>13</v>
      </c>
      <c r="G62" s="8"/>
      <c r="H62" s="8">
        <f>SUM(H51,H61)</f>
        <v>-22946.837500000001</v>
      </c>
      <c r="J62" s="14" t="s">
        <v>67</v>
      </c>
      <c r="K62" s="15"/>
      <c r="L62" s="13" t="s">
        <v>13</v>
      </c>
      <c r="M62" s="15"/>
      <c r="N62" s="15"/>
      <c r="O62" s="13" t="s">
        <v>32</v>
      </c>
      <c r="P62" s="15"/>
      <c r="Q62" s="15">
        <v>-365</v>
      </c>
    </row>
    <row r="63" spans="1:17" x14ac:dyDescent="0.25">
      <c r="A63" s="12" t="s">
        <v>70</v>
      </c>
      <c r="B63" s="8"/>
      <c r="C63" s="13" t="s">
        <v>13</v>
      </c>
      <c r="D63" s="8"/>
      <c r="E63" s="8"/>
      <c r="F63" s="13" t="s">
        <v>13</v>
      </c>
      <c r="G63" s="8"/>
      <c r="H63" s="8">
        <f>SUM(H35,H62)</f>
        <v>24167.054899999996</v>
      </c>
      <c r="J63" s="12" t="s">
        <v>68</v>
      </c>
      <c r="K63" s="8"/>
      <c r="L63" s="13" t="s">
        <v>13</v>
      </c>
      <c r="M63" s="8"/>
      <c r="N63" s="8"/>
      <c r="O63" s="13" t="s">
        <v>13</v>
      </c>
      <c r="P63" s="8"/>
      <c r="Q63" s="8">
        <f>SUM(Q54:Q62)</f>
        <v>-2585</v>
      </c>
    </row>
    <row r="64" spans="1:17" x14ac:dyDescent="0.25">
      <c r="J64" s="12" t="s">
        <v>69</v>
      </c>
      <c r="K64" s="8"/>
      <c r="L64" s="13" t="s">
        <v>13</v>
      </c>
      <c r="M64" s="8"/>
      <c r="N64" s="8"/>
      <c r="O64" s="13" t="s">
        <v>13</v>
      </c>
      <c r="P64" s="8"/>
      <c r="Q64" s="8">
        <f>SUM(Q52,Q63)</f>
        <v>-24712.987499999996</v>
      </c>
    </row>
    <row r="65" spans="1:17" x14ac:dyDescent="0.25">
      <c r="A65" s="11" t="s">
        <v>71</v>
      </c>
      <c r="J65" s="12" t="s">
        <v>70</v>
      </c>
      <c r="K65" s="8"/>
      <c r="L65" s="13" t="s">
        <v>13</v>
      </c>
      <c r="M65" s="8"/>
      <c r="N65" s="8"/>
      <c r="O65" s="13" t="s">
        <v>13</v>
      </c>
      <c r="P65" s="8"/>
      <c r="Q65" s="8">
        <f>SUM(Q36,Q64)</f>
        <v>20383.577600000004</v>
      </c>
    </row>
    <row r="66" spans="1:17" x14ac:dyDescent="0.25">
      <c r="A66" s="11" t="s">
        <v>89</v>
      </c>
    </row>
    <row r="67" spans="1:17" x14ac:dyDescent="0.25">
      <c r="A67" s="11" t="s">
        <v>73</v>
      </c>
      <c r="J67" s="11" t="s">
        <v>71</v>
      </c>
    </row>
    <row r="68" spans="1:17" x14ac:dyDescent="0.25">
      <c r="A68" s="11" t="s">
        <v>74</v>
      </c>
      <c r="J68" s="11" t="s">
        <v>89</v>
      </c>
    </row>
    <row r="69" spans="1:17" x14ac:dyDescent="0.25">
      <c r="J69" s="11" t="s">
        <v>73</v>
      </c>
    </row>
    <row r="70" spans="1:17" x14ac:dyDescent="0.25">
      <c r="A70" s="11" t="s">
        <v>75</v>
      </c>
      <c r="J70" s="11" t="s">
        <v>74</v>
      </c>
    </row>
    <row r="72" spans="1:17" x14ac:dyDescent="0.25">
      <c r="A72" t="s">
        <v>76</v>
      </c>
      <c r="J72" s="11" t="s">
        <v>75</v>
      </c>
    </row>
    <row r="73" spans="1:17" x14ac:dyDescent="0.25">
      <c r="A73" s="11" t="s">
        <v>1</v>
      </c>
      <c r="B73" s="11" t="s">
        <v>2</v>
      </c>
    </row>
    <row r="74" spans="1:17" x14ac:dyDescent="0.25">
      <c r="A74" s="11" t="s">
        <v>3</v>
      </c>
      <c r="B74" s="11" t="s">
        <v>4</v>
      </c>
      <c r="J74" t="s">
        <v>76</v>
      </c>
    </row>
    <row r="75" spans="1:17" x14ac:dyDescent="0.25">
      <c r="A75" s="11" t="s">
        <v>5</v>
      </c>
      <c r="B75" s="11" t="s">
        <v>6</v>
      </c>
      <c r="J75" s="11" t="s">
        <v>1</v>
      </c>
      <c r="K75" s="11" t="s">
        <v>2</v>
      </c>
    </row>
    <row r="76" spans="1:17" x14ac:dyDescent="0.25">
      <c r="A76" s="11" t="s">
        <v>7</v>
      </c>
      <c r="B76" s="11" t="s">
        <v>91</v>
      </c>
      <c r="J76" s="11" t="s">
        <v>3</v>
      </c>
      <c r="K76" s="11" t="s">
        <v>84</v>
      </c>
    </row>
    <row r="77" spans="1:17" x14ac:dyDescent="0.25">
      <c r="A77" s="11" t="s">
        <v>9</v>
      </c>
      <c r="B77" s="11" t="s">
        <v>87</v>
      </c>
      <c r="J77" s="11" t="s">
        <v>5</v>
      </c>
      <c r="K77" s="11" t="s">
        <v>6</v>
      </c>
    </row>
    <row r="78" spans="1:17" x14ac:dyDescent="0.25">
      <c r="J78" s="11" t="s">
        <v>7</v>
      </c>
      <c r="K78" s="11" t="s">
        <v>91</v>
      </c>
    </row>
    <row r="79" spans="1:17" x14ac:dyDescent="0.25">
      <c r="A79" s="5" t="s">
        <v>11</v>
      </c>
      <c r="B79" s="6" t="s">
        <v>12</v>
      </c>
      <c r="C79" s="6" t="s">
        <v>13</v>
      </c>
      <c r="D79" s="6" t="s">
        <v>14</v>
      </c>
      <c r="E79" s="6" t="s">
        <v>15</v>
      </c>
      <c r="F79" s="6" t="s">
        <v>13</v>
      </c>
      <c r="G79" s="6" t="s">
        <v>16</v>
      </c>
      <c r="H79" s="6" t="s">
        <v>17</v>
      </c>
      <c r="J79" s="11" t="s">
        <v>9</v>
      </c>
      <c r="K79" s="11" t="s">
        <v>87</v>
      </c>
    </row>
    <row r="80" spans="1:17" x14ac:dyDescent="0.25">
      <c r="A80" s="12" t="s">
        <v>18</v>
      </c>
      <c r="B80" s="8"/>
      <c r="C80" s="13" t="s">
        <v>13</v>
      </c>
      <c r="D80" s="8"/>
      <c r="E80" s="8"/>
      <c r="F80" s="13" t="s">
        <v>13</v>
      </c>
      <c r="G80" s="8"/>
      <c r="H80" s="8"/>
    </row>
    <row r="81" spans="1:17" x14ac:dyDescent="0.25">
      <c r="A81" s="14" t="s">
        <v>19</v>
      </c>
      <c r="B81" s="15"/>
      <c r="C81" s="13" t="s">
        <v>13</v>
      </c>
      <c r="D81" s="15"/>
      <c r="E81" s="15">
        <v>9770</v>
      </c>
      <c r="F81" s="13" t="s">
        <v>13</v>
      </c>
      <c r="G81" s="15"/>
      <c r="H81" s="15"/>
      <c r="J81" s="5" t="s">
        <v>11</v>
      </c>
      <c r="K81" s="6" t="s">
        <v>12</v>
      </c>
      <c r="L81" s="6" t="s">
        <v>13</v>
      </c>
      <c r="M81" s="6" t="s">
        <v>14</v>
      </c>
      <c r="N81" s="6" t="s">
        <v>15</v>
      </c>
      <c r="O81" s="6" t="s">
        <v>13</v>
      </c>
      <c r="P81" s="6" t="s">
        <v>16</v>
      </c>
      <c r="Q81" s="6" t="s">
        <v>17</v>
      </c>
    </row>
    <row r="82" spans="1:17" x14ac:dyDescent="0.25">
      <c r="A82" s="14" t="s">
        <v>20</v>
      </c>
      <c r="B82" s="15"/>
      <c r="C82" s="13" t="s">
        <v>13</v>
      </c>
      <c r="D82" s="15"/>
      <c r="E82" s="15">
        <v>9280</v>
      </c>
      <c r="F82" s="13" t="s">
        <v>13</v>
      </c>
      <c r="G82" s="15"/>
      <c r="H82" s="15"/>
      <c r="J82" s="12" t="s">
        <v>18</v>
      </c>
      <c r="K82" s="8"/>
      <c r="L82" s="13" t="s">
        <v>13</v>
      </c>
      <c r="M82" s="8"/>
      <c r="N82" s="8"/>
      <c r="O82" s="13" t="s">
        <v>13</v>
      </c>
      <c r="P82" s="8"/>
      <c r="Q82" s="8"/>
    </row>
    <row r="83" spans="1:17" x14ac:dyDescent="0.25">
      <c r="A83" s="14" t="s">
        <v>13</v>
      </c>
      <c r="B83" s="15"/>
      <c r="C83" s="13" t="s">
        <v>13</v>
      </c>
      <c r="D83" s="15"/>
      <c r="E83" s="15"/>
      <c r="F83" s="13" t="s">
        <v>13</v>
      </c>
      <c r="G83" s="15"/>
      <c r="H83" s="15"/>
      <c r="J83" s="14" t="s">
        <v>19</v>
      </c>
      <c r="K83" s="15"/>
      <c r="L83" s="13" t="s">
        <v>13</v>
      </c>
      <c r="M83" s="15"/>
      <c r="N83" s="15">
        <v>9770</v>
      </c>
      <c r="O83" s="13" t="s">
        <v>13</v>
      </c>
      <c r="P83" s="15"/>
      <c r="Q83" s="15"/>
    </row>
    <row r="84" spans="1:17" x14ac:dyDescent="0.25">
      <c r="A84" s="14" t="s">
        <v>21</v>
      </c>
      <c r="B84" s="15"/>
      <c r="C84" s="13" t="s">
        <v>13</v>
      </c>
      <c r="D84" s="15"/>
      <c r="E84" s="16">
        <v>4.2</v>
      </c>
      <c r="F84" s="13" t="s">
        <v>13</v>
      </c>
      <c r="G84" s="15"/>
      <c r="H84" s="15"/>
      <c r="J84" s="14" t="s">
        <v>20</v>
      </c>
      <c r="K84" s="15"/>
      <c r="L84" s="13" t="s">
        <v>13</v>
      </c>
      <c r="M84" s="15"/>
      <c r="N84" s="15">
        <v>9280</v>
      </c>
      <c r="O84" s="13" t="s">
        <v>13</v>
      </c>
      <c r="P84" s="15"/>
      <c r="Q84" s="15"/>
    </row>
    <row r="85" spans="1:17" x14ac:dyDescent="0.25">
      <c r="A85" s="14" t="s">
        <v>22</v>
      </c>
      <c r="B85" s="15"/>
      <c r="C85" s="13" t="s">
        <v>13</v>
      </c>
      <c r="D85" s="15"/>
      <c r="E85" s="16">
        <v>3.4</v>
      </c>
      <c r="F85" s="13" t="s">
        <v>13</v>
      </c>
      <c r="G85" s="15"/>
      <c r="H85" s="15"/>
      <c r="J85" s="14" t="s">
        <v>13</v>
      </c>
      <c r="K85" s="15"/>
      <c r="L85" s="13" t="s">
        <v>13</v>
      </c>
      <c r="M85" s="15"/>
      <c r="N85" s="15"/>
      <c r="O85" s="13" t="s">
        <v>13</v>
      </c>
      <c r="P85" s="15"/>
      <c r="Q85" s="15"/>
    </row>
    <row r="86" spans="1:17" x14ac:dyDescent="0.25">
      <c r="A86" s="14" t="s">
        <v>13</v>
      </c>
      <c r="B86" s="15"/>
      <c r="C86" s="13" t="s">
        <v>13</v>
      </c>
      <c r="D86" s="15"/>
      <c r="E86" s="15"/>
      <c r="F86" s="13" t="s">
        <v>13</v>
      </c>
      <c r="G86" s="15"/>
      <c r="H86" s="15"/>
      <c r="J86" s="14" t="s">
        <v>21</v>
      </c>
      <c r="K86" s="15"/>
      <c r="L86" s="13" t="s">
        <v>13</v>
      </c>
      <c r="M86" s="15"/>
      <c r="N86" s="16">
        <v>4.2</v>
      </c>
      <c r="O86" s="13" t="s">
        <v>13</v>
      </c>
      <c r="P86" s="15"/>
      <c r="Q86" s="15"/>
    </row>
    <row r="87" spans="1:17" x14ac:dyDescent="0.25">
      <c r="A87" s="14" t="s">
        <v>23</v>
      </c>
      <c r="B87" s="15"/>
      <c r="C87" s="13" t="s">
        <v>24</v>
      </c>
      <c r="D87" s="15"/>
      <c r="E87" s="15">
        <v>9280</v>
      </c>
      <c r="F87" s="13" t="s">
        <v>25</v>
      </c>
      <c r="G87" s="16">
        <v>4.0603600000000002</v>
      </c>
      <c r="H87" s="15">
        <f t="shared" ref="H87:H94" si="5">E87*G87</f>
        <v>37680.140800000001</v>
      </c>
      <c r="J87" s="14" t="s">
        <v>22</v>
      </c>
      <c r="K87" s="15"/>
      <c r="L87" s="13" t="s">
        <v>13</v>
      </c>
      <c r="M87" s="15"/>
      <c r="N87" s="16">
        <v>3.4</v>
      </c>
      <c r="O87" s="13" t="s">
        <v>13</v>
      </c>
      <c r="P87" s="15"/>
      <c r="Q87" s="15"/>
    </row>
    <row r="88" spans="1:17" x14ac:dyDescent="0.25">
      <c r="A88" s="14" t="s">
        <v>26</v>
      </c>
      <c r="B88" s="15"/>
      <c r="C88" s="13" t="s">
        <v>24</v>
      </c>
      <c r="D88" s="15"/>
      <c r="E88" s="15">
        <v>9280</v>
      </c>
      <c r="F88" s="13" t="s">
        <v>25</v>
      </c>
      <c r="G88" s="16">
        <v>0.12993250000000001</v>
      </c>
      <c r="H88" s="15">
        <f t="shared" si="5"/>
        <v>1205.7736</v>
      </c>
      <c r="J88" s="14" t="s">
        <v>13</v>
      </c>
      <c r="K88" s="15"/>
      <c r="L88" s="13" t="s">
        <v>13</v>
      </c>
      <c r="M88" s="15"/>
      <c r="N88" s="15"/>
      <c r="O88" s="13" t="s">
        <v>13</v>
      </c>
      <c r="P88" s="15"/>
      <c r="Q88" s="15"/>
    </row>
    <row r="89" spans="1:17" x14ac:dyDescent="0.25">
      <c r="A89" s="14" t="s">
        <v>31</v>
      </c>
      <c r="B89" s="15"/>
      <c r="C89" s="13" t="s">
        <v>13</v>
      </c>
      <c r="D89" s="15"/>
      <c r="E89" s="15">
        <v>9280</v>
      </c>
      <c r="F89" s="13" t="s">
        <v>32</v>
      </c>
      <c r="G89" s="16">
        <v>0.13700000000000001</v>
      </c>
      <c r="H89" s="15">
        <f t="shared" si="5"/>
        <v>1271.3600000000001</v>
      </c>
      <c r="J89" s="14" t="s">
        <v>23</v>
      </c>
      <c r="K89" s="15"/>
      <c r="L89" s="13" t="s">
        <v>24</v>
      </c>
      <c r="M89" s="15"/>
      <c r="N89" s="15">
        <v>9280</v>
      </c>
      <c r="O89" s="13" t="s">
        <v>25</v>
      </c>
      <c r="P89" s="16">
        <v>3.86774</v>
      </c>
      <c r="Q89" s="15">
        <f t="shared" ref="Q89:Q96" si="6">N89*P89</f>
        <v>35892.627200000003</v>
      </c>
    </row>
    <row r="90" spans="1:17" x14ac:dyDescent="0.25">
      <c r="A90" s="14" t="s">
        <v>27</v>
      </c>
      <c r="B90" s="15"/>
      <c r="C90" s="13" t="s">
        <v>13</v>
      </c>
      <c r="D90" s="15"/>
      <c r="E90" s="15">
        <v>9280</v>
      </c>
      <c r="F90" s="13" t="s">
        <v>25</v>
      </c>
      <c r="G90" s="16">
        <v>5.0000000000000001E-3</v>
      </c>
      <c r="H90" s="15">
        <f t="shared" si="5"/>
        <v>46.4</v>
      </c>
      <c r="J90" s="14" t="s">
        <v>26</v>
      </c>
      <c r="K90" s="15"/>
      <c r="L90" s="13" t="s">
        <v>24</v>
      </c>
      <c r="M90" s="15"/>
      <c r="N90" s="15">
        <v>9280</v>
      </c>
      <c r="O90" s="13" t="s">
        <v>25</v>
      </c>
      <c r="P90" s="16">
        <v>0.1237675</v>
      </c>
      <c r="Q90" s="15">
        <f t="shared" si="6"/>
        <v>1148.5624</v>
      </c>
    </row>
    <row r="91" spans="1:17" x14ac:dyDescent="0.25">
      <c r="A91" s="14" t="s">
        <v>28</v>
      </c>
      <c r="B91" s="15"/>
      <c r="C91" s="13" t="s">
        <v>13</v>
      </c>
      <c r="D91" s="15"/>
      <c r="E91" s="15">
        <v>9280</v>
      </c>
      <c r="F91" s="13" t="s">
        <v>25</v>
      </c>
      <c r="G91" s="16">
        <v>7.0499999999999993E-2</v>
      </c>
      <c r="H91" s="15">
        <f t="shared" si="5"/>
        <v>654.2399999999999</v>
      </c>
      <c r="J91" s="14" t="s">
        <v>31</v>
      </c>
      <c r="K91" s="15"/>
      <c r="L91" s="13" t="s">
        <v>13</v>
      </c>
      <c r="M91" s="15"/>
      <c r="N91" s="15">
        <v>9280</v>
      </c>
      <c r="O91" s="13" t="s">
        <v>32</v>
      </c>
      <c r="P91" s="16">
        <v>0.13700000000000001</v>
      </c>
      <c r="Q91" s="15">
        <f t="shared" si="6"/>
        <v>1271.3600000000001</v>
      </c>
    </row>
    <row r="92" spans="1:17" x14ac:dyDescent="0.25">
      <c r="A92" s="14" t="s">
        <v>29</v>
      </c>
      <c r="B92" s="15"/>
      <c r="C92" s="13" t="s">
        <v>13</v>
      </c>
      <c r="D92" s="15"/>
      <c r="E92" s="15">
        <v>9280</v>
      </c>
      <c r="F92" s="13" t="s">
        <v>25</v>
      </c>
      <c r="G92" s="16">
        <v>7.46E-2</v>
      </c>
      <c r="H92" s="15">
        <f t="shared" si="5"/>
        <v>692.28800000000001</v>
      </c>
      <c r="J92" s="14" t="s">
        <v>27</v>
      </c>
      <c r="K92" s="15"/>
      <c r="L92" s="13" t="s">
        <v>13</v>
      </c>
      <c r="M92" s="15"/>
      <c r="N92" s="15">
        <v>9280</v>
      </c>
      <c r="O92" s="13" t="s">
        <v>25</v>
      </c>
      <c r="P92" s="16">
        <v>5.0000000000000001E-3</v>
      </c>
      <c r="Q92" s="15">
        <f t="shared" si="6"/>
        <v>46.4</v>
      </c>
    </row>
    <row r="93" spans="1:17" x14ac:dyDescent="0.25">
      <c r="A93" s="14" t="s">
        <v>30</v>
      </c>
      <c r="B93" s="15"/>
      <c r="C93" s="13" t="s">
        <v>13</v>
      </c>
      <c r="D93" s="15"/>
      <c r="E93" s="15">
        <v>-9280</v>
      </c>
      <c r="F93" s="13" t="s">
        <v>25</v>
      </c>
      <c r="G93" s="16">
        <v>0.01</v>
      </c>
      <c r="H93" s="15">
        <f t="shared" si="5"/>
        <v>-92.8</v>
      </c>
      <c r="J93" s="14" t="s">
        <v>28</v>
      </c>
      <c r="K93" s="15"/>
      <c r="L93" s="13" t="s">
        <v>13</v>
      </c>
      <c r="M93" s="15"/>
      <c r="N93" s="15">
        <v>9280</v>
      </c>
      <c r="O93" s="13" t="s">
        <v>25</v>
      </c>
      <c r="P93" s="16">
        <v>7.0499999999999993E-2</v>
      </c>
      <c r="Q93" s="15">
        <f t="shared" si="6"/>
        <v>654.2399999999999</v>
      </c>
    </row>
    <row r="94" spans="1:17" x14ac:dyDescent="0.25">
      <c r="A94" s="14" t="s">
        <v>51</v>
      </c>
      <c r="B94" s="15"/>
      <c r="C94" s="13" t="s">
        <v>24</v>
      </c>
      <c r="D94" s="15"/>
      <c r="E94" s="16">
        <v>305</v>
      </c>
      <c r="F94" s="13" t="s">
        <v>25</v>
      </c>
      <c r="G94" s="16">
        <v>3.5449999999999999</v>
      </c>
      <c r="H94" s="15">
        <f t="shared" si="5"/>
        <v>1081.2249999999999</v>
      </c>
      <c r="J94" s="14" t="s">
        <v>29</v>
      </c>
      <c r="K94" s="15"/>
      <c r="L94" s="13" t="s">
        <v>13</v>
      </c>
      <c r="M94" s="15"/>
      <c r="N94" s="15">
        <v>9280</v>
      </c>
      <c r="O94" s="13" t="s">
        <v>25</v>
      </c>
      <c r="P94" s="16">
        <v>7.46E-2</v>
      </c>
      <c r="Q94" s="15">
        <f t="shared" si="6"/>
        <v>692.28800000000001</v>
      </c>
    </row>
    <row r="95" spans="1:17" x14ac:dyDescent="0.25">
      <c r="A95" s="12" t="s">
        <v>34</v>
      </c>
      <c r="B95" s="8"/>
      <c r="C95" s="13" t="s">
        <v>13</v>
      </c>
      <c r="D95" s="8"/>
      <c r="E95" s="8"/>
      <c r="F95" s="13" t="s">
        <v>13</v>
      </c>
      <c r="G95" s="8"/>
      <c r="H95" s="8">
        <f>SUM(H87:H94)</f>
        <v>42538.627399999998</v>
      </c>
      <c r="J95" s="14" t="s">
        <v>30</v>
      </c>
      <c r="K95" s="15"/>
      <c r="L95" s="13" t="s">
        <v>13</v>
      </c>
      <c r="M95" s="15"/>
      <c r="N95" s="15">
        <v>-9280</v>
      </c>
      <c r="O95" s="13" t="s">
        <v>25</v>
      </c>
      <c r="P95" s="16">
        <v>0.01</v>
      </c>
      <c r="Q95" s="15">
        <f t="shared" si="6"/>
        <v>-92.8</v>
      </c>
    </row>
    <row r="96" spans="1:17" x14ac:dyDescent="0.25">
      <c r="A96" s="12" t="s">
        <v>35</v>
      </c>
      <c r="B96" s="8"/>
      <c r="C96" s="13" t="s">
        <v>13</v>
      </c>
      <c r="D96" s="8"/>
      <c r="E96" s="8"/>
      <c r="F96" s="13" t="s">
        <v>13</v>
      </c>
      <c r="G96" s="8"/>
      <c r="H96" s="8"/>
      <c r="J96" s="14" t="s">
        <v>51</v>
      </c>
      <c r="K96" s="15"/>
      <c r="L96" s="13" t="s">
        <v>24</v>
      </c>
      <c r="M96" s="15"/>
      <c r="N96" s="16">
        <v>305</v>
      </c>
      <c r="O96" s="13" t="s">
        <v>25</v>
      </c>
      <c r="P96" s="16">
        <v>3.4075000000000002</v>
      </c>
      <c r="Q96" s="15">
        <f t="shared" si="6"/>
        <v>1039.2875000000001</v>
      </c>
    </row>
    <row r="97" spans="1:17" x14ac:dyDescent="0.25">
      <c r="A97" s="14" t="s">
        <v>77</v>
      </c>
      <c r="B97" s="15"/>
      <c r="C97" s="13" t="s">
        <v>25</v>
      </c>
      <c r="D97" s="15"/>
      <c r="E97" s="16">
        <v>-0.45</v>
      </c>
      <c r="F97" s="13" t="s">
        <v>37</v>
      </c>
      <c r="G97" s="15">
        <v>8688.75</v>
      </c>
      <c r="H97" s="15">
        <f>E97*G97</f>
        <v>-3909.9375</v>
      </c>
      <c r="J97" s="12" t="s">
        <v>34</v>
      </c>
      <c r="K97" s="8"/>
      <c r="L97" s="13" t="s">
        <v>13</v>
      </c>
      <c r="M97" s="8"/>
      <c r="N97" s="8"/>
      <c r="O97" s="13" t="s">
        <v>13</v>
      </c>
      <c r="P97" s="8"/>
      <c r="Q97" s="8">
        <f>SUM(Q89:Q96)</f>
        <v>40651.965100000001</v>
      </c>
    </row>
    <row r="98" spans="1:17" x14ac:dyDescent="0.25">
      <c r="A98" s="14" t="s">
        <v>36</v>
      </c>
      <c r="B98" s="17">
        <v>117.6</v>
      </c>
      <c r="C98" s="13" t="s">
        <v>25</v>
      </c>
      <c r="D98" s="17">
        <f>H98/B98</f>
        <v>27.232142857142858</v>
      </c>
      <c r="E98" s="16">
        <v>0.42</v>
      </c>
      <c r="F98" s="13" t="s">
        <v>37</v>
      </c>
      <c r="G98" s="15">
        <v>7625</v>
      </c>
      <c r="H98" s="15">
        <f>E98*G98</f>
        <v>3202.5</v>
      </c>
      <c r="J98" s="12" t="s">
        <v>35</v>
      </c>
      <c r="K98" s="8"/>
      <c r="L98" s="13" t="s">
        <v>13</v>
      </c>
      <c r="M98" s="8"/>
      <c r="N98" s="8"/>
      <c r="O98" s="13" t="s">
        <v>13</v>
      </c>
      <c r="P98" s="8"/>
      <c r="Q98" s="8"/>
    </row>
    <row r="99" spans="1:17" x14ac:dyDescent="0.25">
      <c r="A99" s="14" t="s">
        <v>41</v>
      </c>
      <c r="B99" s="17">
        <v>117.6</v>
      </c>
      <c r="C99" s="13" t="s">
        <v>13</v>
      </c>
      <c r="D99" s="17">
        <f>H99/B99</f>
        <v>5</v>
      </c>
      <c r="E99" s="15">
        <v>1</v>
      </c>
      <c r="F99" s="13" t="s">
        <v>37</v>
      </c>
      <c r="G99" s="15">
        <v>588</v>
      </c>
      <c r="H99" s="15">
        <f>E99*G99</f>
        <v>588</v>
      </c>
      <c r="J99" s="14" t="s">
        <v>77</v>
      </c>
      <c r="K99" s="15"/>
      <c r="L99" s="13" t="s">
        <v>25</v>
      </c>
      <c r="M99" s="15"/>
      <c r="N99" s="16">
        <v>-0.45</v>
      </c>
      <c r="O99" s="13" t="s">
        <v>37</v>
      </c>
      <c r="P99" s="15">
        <v>8700</v>
      </c>
      <c r="Q99" s="15">
        <f>N99*P99</f>
        <v>-3915</v>
      </c>
    </row>
    <row r="100" spans="1:17" x14ac:dyDescent="0.25">
      <c r="A100" s="14" t="s">
        <v>78</v>
      </c>
      <c r="B100" s="15"/>
      <c r="C100" s="13" t="s">
        <v>25</v>
      </c>
      <c r="D100" s="15"/>
      <c r="E100" s="16">
        <v>1.06</v>
      </c>
      <c r="F100" s="13" t="s">
        <v>37</v>
      </c>
      <c r="G100" s="15">
        <v>375.5</v>
      </c>
      <c r="H100" s="15">
        <f>E100*G100</f>
        <v>398.03000000000003</v>
      </c>
      <c r="J100" s="14" t="s">
        <v>36</v>
      </c>
      <c r="K100" s="17">
        <v>117.6</v>
      </c>
      <c r="L100" s="13" t="s">
        <v>25</v>
      </c>
      <c r="M100" s="17">
        <f>Q100/K100</f>
        <v>24.107142857142858</v>
      </c>
      <c r="N100" s="16">
        <v>0.42</v>
      </c>
      <c r="O100" s="13" t="s">
        <v>37</v>
      </c>
      <c r="P100" s="15">
        <v>6750</v>
      </c>
      <c r="Q100" s="15">
        <f>N100*P100</f>
        <v>2835</v>
      </c>
    </row>
    <row r="101" spans="1:17" x14ac:dyDescent="0.25">
      <c r="A101" s="14" t="s">
        <v>13</v>
      </c>
      <c r="B101" s="15"/>
      <c r="C101" s="13" t="s">
        <v>13</v>
      </c>
      <c r="D101" s="15"/>
      <c r="E101" s="15"/>
      <c r="F101" s="13" t="s">
        <v>13</v>
      </c>
      <c r="G101" s="15"/>
      <c r="H101" s="15"/>
      <c r="J101" s="14" t="s">
        <v>85</v>
      </c>
      <c r="K101" s="15"/>
      <c r="L101" s="13" t="s">
        <v>13</v>
      </c>
      <c r="M101" s="15"/>
      <c r="N101" s="15"/>
      <c r="O101" s="13" t="s">
        <v>37</v>
      </c>
      <c r="P101" s="15"/>
      <c r="Q101" s="15">
        <v>135</v>
      </c>
    </row>
    <row r="102" spans="1:17" x14ac:dyDescent="0.25">
      <c r="A102" s="14" t="s">
        <v>43</v>
      </c>
      <c r="B102" s="15"/>
      <c r="C102" s="13" t="s">
        <v>13</v>
      </c>
      <c r="D102" s="15"/>
      <c r="E102" s="15"/>
      <c r="F102" s="13" t="s">
        <v>13</v>
      </c>
      <c r="G102" s="15"/>
      <c r="H102" s="15"/>
      <c r="J102" s="14" t="s">
        <v>41</v>
      </c>
      <c r="K102" s="17">
        <v>117.6</v>
      </c>
      <c r="L102" s="13" t="s">
        <v>13</v>
      </c>
      <c r="M102" s="17">
        <f>Q102/K102</f>
        <v>6.0000000000000009</v>
      </c>
      <c r="N102" s="15">
        <v>1</v>
      </c>
      <c r="O102" s="13" t="s">
        <v>37</v>
      </c>
      <c r="P102" s="15">
        <v>705.6</v>
      </c>
      <c r="Q102" s="15">
        <f>N102*P102</f>
        <v>705.6</v>
      </c>
    </row>
    <row r="103" spans="1:17" x14ac:dyDescent="0.25">
      <c r="A103" s="14" t="s">
        <v>13</v>
      </c>
      <c r="B103" s="15"/>
      <c r="C103" s="13" t="s">
        <v>13</v>
      </c>
      <c r="D103" s="15"/>
      <c r="E103" s="15"/>
      <c r="F103" s="13" t="s">
        <v>13</v>
      </c>
      <c r="G103" s="15"/>
      <c r="H103" s="15"/>
      <c r="J103" s="14" t="s">
        <v>78</v>
      </c>
      <c r="K103" s="15"/>
      <c r="L103" s="13" t="s">
        <v>25</v>
      </c>
      <c r="M103" s="15"/>
      <c r="N103" s="16">
        <v>1.06</v>
      </c>
      <c r="O103" s="13" t="s">
        <v>37</v>
      </c>
      <c r="P103" s="15">
        <v>400</v>
      </c>
      <c r="Q103" s="15">
        <f>N103*P103</f>
        <v>424</v>
      </c>
    </row>
    <row r="104" spans="1:17" x14ac:dyDescent="0.25">
      <c r="A104" s="12" t="s">
        <v>44</v>
      </c>
      <c r="B104" s="8"/>
      <c r="C104" s="13" t="s">
        <v>13</v>
      </c>
      <c r="D104" s="8"/>
      <c r="E104" s="8"/>
      <c r="F104" s="13" t="s">
        <v>13</v>
      </c>
      <c r="G104" s="8"/>
      <c r="H104" s="8">
        <f>SUM(H95:H103)</f>
        <v>42817.219899999996</v>
      </c>
      <c r="J104" s="14" t="s">
        <v>13</v>
      </c>
      <c r="K104" s="15"/>
      <c r="L104" s="13" t="s">
        <v>13</v>
      </c>
      <c r="M104" s="15"/>
      <c r="N104" s="15"/>
      <c r="O104" s="13" t="s">
        <v>13</v>
      </c>
      <c r="P104" s="15"/>
      <c r="Q104" s="15"/>
    </row>
    <row r="105" spans="1:17" x14ac:dyDescent="0.25">
      <c r="A105" s="14" t="s">
        <v>13</v>
      </c>
      <c r="B105" s="15"/>
      <c r="C105" s="13" t="s">
        <v>13</v>
      </c>
      <c r="D105" s="15"/>
      <c r="E105" s="15"/>
      <c r="F105" s="13" t="s">
        <v>13</v>
      </c>
      <c r="G105" s="15"/>
      <c r="H105" s="15"/>
      <c r="J105" s="14" t="s">
        <v>43</v>
      </c>
      <c r="K105" s="15"/>
      <c r="L105" s="13" t="s">
        <v>13</v>
      </c>
      <c r="M105" s="15"/>
      <c r="N105" s="15"/>
      <c r="O105" s="13" t="s">
        <v>13</v>
      </c>
      <c r="P105" s="15"/>
      <c r="Q105" s="15"/>
    </row>
    <row r="106" spans="1:17" x14ac:dyDescent="0.25">
      <c r="A106" s="12" t="s">
        <v>45</v>
      </c>
      <c r="B106" s="8"/>
      <c r="C106" s="13" t="s">
        <v>13</v>
      </c>
      <c r="D106" s="8"/>
      <c r="E106" s="8"/>
      <c r="F106" s="13" t="s">
        <v>13</v>
      </c>
      <c r="G106" s="8"/>
      <c r="H106" s="8"/>
      <c r="J106" s="14" t="s">
        <v>13</v>
      </c>
      <c r="K106" s="15"/>
      <c r="L106" s="13" t="s">
        <v>13</v>
      </c>
      <c r="M106" s="15"/>
      <c r="N106" s="15"/>
      <c r="O106" s="13" t="s">
        <v>13</v>
      </c>
      <c r="P106" s="15"/>
      <c r="Q106" s="15"/>
    </row>
    <row r="107" spans="1:17" x14ac:dyDescent="0.25">
      <c r="A107" s="14" t="s">
        <v>79</v>
      </c>
      <c r="B107" s="15"/>
      <c r="C107" s="13" t="s">
        <v>24</v>
      </c>
      <c r="D107" s="15"/>
      <c r="E107" s="15">
        <v>-705</v>
      </c>
      <c r="F107" s="13" t="s">
        <v>25</v>
      </c>
      <c r="G107" s="16">
        <v>4.1124999999999998</v>
      </c>
      <c r="H107" s="15">
        <f>E107*G107</f>
        <v>-2899.3125</v>
      </c>
      <c r="J107" s="12" t="s">
        <v>44</v>
      </c>
      <c r="K107" s="8"/>
      <c r="L107" s="13" t="s">
        <v>13</v>
      </c>
      <c r="M107" s="8"/>
      <c r="N107" s="8"/>
      <c r="O107" s="13" t="s">
        <v>13</v>
      </c>
      <c r="P107" s="8"/>
      <c r="Q107" s="8">
        <f>SUM(Q97:Q106)</f>
        <v>40836.5651</v>
      </c>
    </row>
    <row r="108" spans="1:17" x14ac:dyDescent="0.25">
      <c r="A108" s="14" t="s">
        <v>93</v>
      </c>
      <c r="B108" s="15"/>
      <c r="C108" s="13" t="s">
        <v>24</v>
      </c>
      <c r="D108" s="15"/>
      <c r="E108" s="15">
        <v>-300</v>
      </c>
      <c r="F108" s="13" t="s">
        <v>25</v>
      </c>
      <c r="G108" s="16">
        <v>9</v>
      </c>
      <c r="H108" s="15">
        <f>E108*G108</f>
        <v>-2700</v>
      </c>
      <c r="J108" s="14" t="s">
        <v>13</v>
      </c>
      <c r="K108" s="15"/>
      <c r="L108" s="13" t="s">
        <v>13</v>
      </c>
      <c r="M108" s="15"/>
      <c r="N108" s="15"/>
      <c r="O108" s="13" t="s">
        <v>13</v>
      </c>
      <c r="P108" s="15"/>
      <c r="Q108" s="15"/>
    </row>
    <row r="109" spans="1:17" x14ac:dyDescent="0.25">
      <c r="A109" s="14" t="s">
        <v>49</v>
      </c>
      <c r="B109" s="15"/>
      <c r="C109" s="13" t="s">
        <v>24</v>
      </c>
      <c r="D109" s="15"/>
      <c r="E109" s="15">
        <v>-195</v>
      </c>
      <c r="F109" s="13" t="s">
        <v>25</v>
      </c>
      <c r="G109" s="16">
        <v>5.0999999999999996</v>
      </c>
      <c r="H109" s="15">
        <f>E109*G109</f>
        <v>-994.49999999999989</v>
      </c>
      <c r="J109" s="12" t="s">
        <v>45</v>
      </c>
      <c r="K109" s="8"/>
      <c r="L109" s="13" t="s">
        <v>13</v>
      </c>
      <c r="M109" s="8"/>
      <c r="N109" s="8"/>
      <c r="O109" s="13" t="s">
        <v>13</v>
      </c>
      <c r="P109" s="8"/>
      <c r="Q109" s="8"/>
    </row>
    <row r="110" spans="1:17" x14ac:dyDescent="0.25">
      <c r="A110" s="14" t="s">
        <v>47</v>
      </c>
      <c r="B110" s="15"/>
      <c r="C110" s="13" t="s">
        <v>24</v>
      </c>
      <c r="D110" s="15"/>
      <c r="E110" s="15">
        <v>-1530</v>
      </c>
      <c r="F110" s="13" t="s">
        <v>25</v>
      </c>
      <c r="G110" s="16">
        <v>2.4375</v>
      </c>
      <c r="H110" s="15">
        <f>E110*G110</f>
        <v>-3729.375</v>
      </c>
      <c r="J110" s="14" t="s">
        <v>95</v>
      </c>
      <c r="K110" s="15"/>
      <c r="L110" s="13" t="s">
        <v>24</v>
      </c>
      <c r="M110" s="15"/>
      <c r="N110" s="15">
        <v>-340</v>
      </c>
      <c r="O110" s="13" t="s">
        <v>25</v>
      </c>
      <c r="P110" s="16">
        <v>6.9</v>
      </c>
      <c r="Q110" s="15">
        <f>N110*P110</f>
        <v>-2346</v>
      </c>
    </row>
    <row r="111" spans="1:17" x14ac:dyDescent="0.25">
      <c r="A111" s="14" t="s">
        <v>48</v>
      </c>
      <c r="B111" s="15"/>
      <c r="C111" s="13" t="s">
        <v>24</v>
      </c>
      <c r="D111" s="15"/>
      <c r="E111" s="15">
        <v>-550</v>
      </c>
      <c r="F111" s="13" t="s">
        <v>25</v>
      </c>
      <c r="G111" s="16">
        <v>2.1949999999999998</v>
      </c>
      <c r="H111" s="15">
        <f>E111*G111</f>
        <v>-1207.25</v>
      </c>
      <c r="J111" s="14" t="s">
        <v>79</v>
      </c>
      <c r="K111" s="15"/>
      <c r="L111" s="13" t="s">
        <v>24</v>
      </c>
      <c r="M111" s="15"/>
      <c r="N111" s="15">
        <v>-590</v>
      </c>
      <c r="O111" s="13" t="s">
        <v>25</v>
      </c>
      <c r="P111" s="16">
        <v>4.9000000000000004</v>
      </c>
      <c r="Q111" s="15">
        <f>N111*P111</f>
        <v>-2891</v>
      </c>
    </row>
    <row r="112" spans="1:17" x14ac:dyDescent="0.25">
      <c r="A112" s="14" t="s">
        <v>52</v>
      </c>
      <c r="B112" s="15"/>
      <c r="C112" s="13" t="s">
        <v>24</v>
      </c>
      <c r="D112" s="15"/>
      <c r="E112" s="15"/>
      <c r="F112" s="13" t="s">
        <v>25</v>
      </c>
      <c r="G112" s="15"/>
      <c r="H112" s="15">
        <v>-440</v>
      </c>
      <c r="J112" s="14" t="s">
        <v>49</v>
      </c>
      <c r="K112" s="15"/>
      <c r="L112" s="13" t="s">
        <v>24</v>
      </c>
      <c r="M112" s="15"/>
      <c r="N112" s="15">
        <v>-190</v>
      </c>
      <c r="O112" s="13" t="s">
        <v>25</v>
      </c>
      <c r="P112" s="16">
        <v>4.9000000000000004</v>
      </c>
      <c r="Q112" s="15">
        <f>N112*P112</f>
        <v>-931.00000000000011</v>
      </c>
    </row>
    <row r="113" spans="1:17" x14ac:dyDescent="0.25">
      <c r="A113" s="14" t="s">
        <v>88</v>
      </c>
      <c r="B113" s="15">
        <v>-565</v>
      </c>
      <c r="C113" s="13" t="s">
        <v>32</v>
      </c>
      <c r="D113" s="16">
        <f>H113/B113</f>
        <v>1.3</v>
      </c>
      <c r="E113" s="15">
        <v>-565</v>
      </c>
      <c r="F113" s="13" t="s">
        <v>55</v>
      </c>
      <c r="G113" s="16">
        <v>1.3</v>
      </c>
      <c r="H113" s="15">
        <f>E113*G113</f>
        <v>-734.5</v>
      </c>
      <c r="J113" s="14" t="s">
        <v>47</v>
      </c>
      <c r="K113" s="15"/>
      <c r="L113" s="13" t="s">
        <v>24</v>
      </c>
      <c r="M113" s="15"/>
      <c r="N113" s="15">
        <v>-1580</v>
      </c>
      <c r="O113" s="13" t="s">
        <v>25</v>
      </c>
      <c r="P113" s="16">
        <v>3.3</v>
      </c>
      <c r="Q113" s="15">
        <f>N113*P113</f>
        <v>-5214</v>
      </c>
    </row>
    <row r="114" spans="1:17" x14ac:dyDescent="0.25">
      <c r="A114" s="14" t="s">
        <v>54</v>
      </c>
      <c r="B114" s="15">
        <v>-1120</v>
      </c>
      <c r="C114" s="13" t="s">
        <v>32</v>
      </c>
      <c r="D114" s="16">
        <f>H114/B114</f>
        <v>0.76</v>
      </c>
      <c r="E114" s="15">
        <v>-1120</v>
      </c>
      <c r="F114" s="13" t="s">
        <v>55</v>
      </c>
      <c r="G114" s="16">
        <v>0.76</v>
      </c>
      <c r="H114" s="15">
        <f>E114*G114</f>
        <v>-851.2</v>
      </c>
      <c r="J114" s="14" t="s">
        <v>48</v>
      </c>
      <c r="K114" s="15"/>
      <c r="L114" s="13" t="s">
        <v>24</v>
      </c>
      <c r="M114" s="15"/>
      <c r="N114" s="15">
        <v>-550</v>
      </c>
      <c r="O114" s="13" t="s">
        <v>25</v>
      </c>
      <c r="P114" s="16">
        <v>2.6</v>
      </c>
      <c r="Q114" s="15">
        <f>N114*P114</f>
        <v>-1430</v>
      </c>
    </row>
    <row r="115" spans="1:17" x14ac:dyDescent="0.25">
      <c r="A115" s="14" t="s">
        <v>56</v>
      </c>
      <c r="B115" s="15">
        <v>-2220</v>
      </c>
      <c r="C115" s="13" t="s">
        <v>32</v>
      </c>
      <c r="D115" s="16">
        <f>H115/B115</f>
        <v>1.4</v>
      </c>
      <c r="E115" s="15">
        <v>-2220</v>
      </c>
      <c r="F115" s="13" t="s">
        <v>55</v>
      </c>
      <c r="G115" s="16">
        <v>1.4</v>
      </c>
      <c r="H115" s="15">
        <f>E115*G115</f>
        <v>-3108</v>
      </c>
      <c r="J115" s="14" t="s">
        <v>52</v>
      </c>
      <c r="K115" s="15"/>
      <c r="L115" s="13" t="s">
        <v>24</v>
      </c>
      <c r="M115" s="15"/>
      <c r="N115" s="15"/>
      <c r="O115" s="13" t="s">
        <v>25</v>
      </c>
      <c r="P115" s="15"/>
      <c r="Q115" s="15">
        <v>-480</v>
      </c>
    </row>
    <row r="116" spans="1:17" x14ac:dyDescent="0.25">
      <c r="A116" s="14" t="s">
        <v>58</v>
      </c>
      <c r="B116" s="15"/>
      <c r="C116" s="13" t="s">
        <v>32</v>
      </c>
      <c r="D116" s="15"/>
      <c r="E116" s="15">
        <v>-150</v>
      </c>
      <c r="F116" s="13" t="s">
        <v>25</v>
      </c>
      <c r="G116" s="16">
        <v>0.85</v>
      </c>
      <c r="H116" s="15">
        <f>E116*G116</f>
        <v>-127.5</v>
      </c>
      <c r="J116" s="14" t="s">
        <v>88</v>
      </c>
      <c r="K116" s="15">
        <v>-555</v>
      </c>
      <c r="L116" s="13" t="s">
        <v>32</v>
      </c>
      <c r="M116" s="16">
        <f>Q116/K116</f>
        <v>1.36</v>
      </c>
      <c r="N116" s="15">
        <v>-555</v>
      </c>
      <c r="O116" s="13" t="s">
        <v>55</v>
      </c>
      <c r="P116" s="16">
        <v>1.36</v>
      </c>
      <c r="Q116" s="15">
        <f>N116*P116</f>
        <v>-754.80000000000007</v>
      </c>
    </row>
    <row r="117" spans="1:17" x14ac:dyDescent="0.25">
      <c r="A117" s="12" t="s">
        <v>59</v>
      </c>
      <c r="B117" s="8"/>
      <c r="C117" s="13" t="s">
        <v>13</v>
      </c>
      <c r="D117" s="8"/>
      <c r="E117" s="8"/>
      <c r="F117" s="13" t="s">
        <v>13</v>
      </c>
      <c r="G117" s="8"/>
      <c r="H117" s="8">
        <f>SUM(H107:H116)</f>
        <v>-16791.637500000001</v>
      </c>
      <c r="J117" s="14" t="s">
        <v>54</v>
      </c>
      <c r="K117" s="15">
        <v>-1125</v>
      </c>
      <c r="L117" s="13" t="s">
        <v>32</v>
      </c>
      <c r="M117" s="16">
        <f>Q117/K117</f>
        <v>0.81</v>
      </c>
      <c r="N117" s="15">
        <v>-1125</v>
      </c>
      <c r="O117" s="13" t="s">
        <v>55</v>
      </c>
      <c r="P117" s="16">
        <v>0.81</v>
      </c>
      <c r="Q117" s="15">
        <f>N117*P117</f>
        <v>-911.25000000000011</v>
      </c>
    </row>
    <row r="118" spans="1:17" x14ac:dyDescent="0.25">
      <c r="A118" s="14" t="s">
        <v>13</v>
      </c>
      <c r="B118" s="15"/>
      <c r="C118" s="13" t="s">
        <v>13</v>
      </c>
      <c r="D118" s="15"/>
      <c r="E118" s="15"/>
      <c r="F118" s="13" t="s">
        <v>13</v>
      </c>
      <c r="G118" s="15"/>
      <c r="H118" s="15"/>
      <c r="J118" s="14" t="s">
        <v>56</v>
      </c>
      <c r="K118" s="15">
        <v>-2240</v>
      </c>
      <c r="L118" s="13" t="s">
        <v>32</v>
      </c>
      <c r="M118" s="16">
        <f>Q118/K118</f>
        <v>1.43</v>
      </c>
      <c r="N118" s="15">
        <v>-2240</v>
      </c>
      <c r="O118" s="13" t="s">
        <v>55</v>
      </c>
      <c r="P118" s="16">
        <v>1.43</v>
      </c>
      <c r="Q118" s="15">
        <f>N118*P118</f>
        <v>-3203.2</v>
      </c>
    </row>
    <row r="119" spans="1:17" x14ac:dyDescent="0.25">
      <c r="A119" s="14" t="s">
        <v>60</v>
      </c>
      <c r="B119" s="15"/>
      <c r="C119" s="13" t="s">
        <v>13</v>
      </c>
      <c r="D119" s="15"/>
      <c r="E119" s="15"/>
      <c r="F119" s="13" t="s">
        <v>32</v>
      </c>
      <c r="G119" s="15"/>
      <c r="H119" s="15">
        <v>-30</v>
      </c>
      <c r="J119" s="14" t="s">
        <v>58</v>
      </c>
      <c r="K119" s="15"/>
      <c r="L119" s="13" t="s">
        <v>32</v>
      </c>
      <c r="M119" s="15"/>
      <c r="N119" s="15">
        <v>-150</v>
      </c>
      <c r="O119" s="13" t="s">
        <v>25</v>
      </c>
      <c r="P119" s="16">
        <v>0.85</v>
      </c>
      <c r="Q119" s="15">
        <f>N119*P119</f>
        <v>-127.5</v>
      </c>
    </row>
    <row r="120" spans="1:17" x14ac:dyDescent="0.25">
      <c r="A120" s="14" t="s">
        <v>61</v>
      </c>
      <c r="B120" s="15"/>
      <c r="C120" s="13" t="s">
        <v>13</v>
      </c>
      <c r="D120" s="15"/>
      <c r="E120" s="15"/>
      <c r="F120" s="13" t="s">
        <v>32</v>
      </c>
      <c r="G120" s="15"/>
      <c r="H120" s="15">
        <v>-595</v>
      </c>
      <c r="J120" s="12" t="s">
        <v>59</v>
      </c>
      <c r="K120" s="8"/>
      <c r="L120" s="13" t="s">
        <v>13</v>
      </c>
      <c r="M120" s="8"/>
      <c r="N120" s="8"/>
      <c r="O120" s="13" t="s">
        <v>13</v>
      </c>
      <c r="P120" s="8"/>
      <c r="Q120" s="8">
        <f>SUM(Q110:Q119)</f>
        <v>-18288.75</v>
      </c>
    </row>
    <row r="121" spans="1:17" x14ac:dyDescent="0.25">
      <c r="A121" s="14" t="s">
        <v>62</v>
      </c>
      <c r="B121" s="15"/>
      <c r="C121" s="13" t="s">
        <v>13</v>
      </c>
      <c r="D121" s="15"/>
      <c r="E121" s="15"/>
      <c r="F121" s="13" t="s">
        <v>32</v>
      </c>
      <c r="G121" s="15"/>
      <c r="H121" s="15">
        <v>-310</v>
      </c>
      <c r="J121" s="14" t="s">
        <v>13</v>
      </c>
      <c r="K121" s="15"/>
      <c r="L121" s="13" t="s">
        <v>13</v>
      </c>
      <c r="M121" s="15"/>
      <c r="N121" s="15"/>
      <c r="O121" s="13" t="s">
        <v>13</v>
      </c>
      <c r="P121" s="15"/>
      <c r="Q121" s="15"/>
    </row>
    <row r="122" spans="1:17" x14ac:dyDescent="0.25">
      <c r="A122" s="14" t="s">
        <v>63</v>
      </c>
      <c r="B122" s="15"/>
      <c r="C122" s="13" t="s">
        <v>13</v>
      </c>
      <c r="D122" s="15"/>
      <c r="E122" s="15"/>
      <c r="F122" s="13" t="s">
        <v>32</v>
      </c>
      <c r="G122" s="15"/>
      <c r="H122" s="15">
        <v>-190</v>
      </c>
      <c r="J122" s="14" t="s">
        <v>60</v>
      </c>
      <c r="K122" s="15"/>
      <c r="L122" s="13" t="s">
        <v>13</v>
      </c>
      <c r="M122" s="15"/>
      <c r="N122" s="15"/>
      <c r="O122" s="13" t="s">
        <v>32</v>
      </c>
      <c r="P122" s="15"/>
      <c r="Q122" s="15">
        <v>-30</v>
      </c>
    </row>
    <row r="123" spans="1:17" x14ac:dyDescent="0.25">
      <c r="A123" s="14" t="s">
        <v>64</v>
      </c>
      <c r="B123" s="15"/>
      <c r="C123" s="13" t="s">
        <v>13</v>
      </c>
      <c r="D123" s="15"/>
      <c r="E123" s="15"/>
      <c r="F123" s="13" t="s">
        <v>32</v>
      </c>
      <c r="G123" s="15"/>
      <c r="H123" s="15">
        <v>-250</v>
      </c>
      <c r="J123" s="14" t="s">
        <v>61</v>
      </c>
      <c r="K123" s="15"/>
      <c r="L123" s="13" t="s">
        <v>13</v>
      </c>
      <c r="M123" s="15"/>
      <c r="N123" s="15"/>
      <c r="O123" s="13" t="s">
        <v>32</v>
      </c>
      <c r="P123" s="15"/>
      <c r="Q123" s="15">
        <v>-500</v>
      </c>
    </row>
    <row r="124" spans="1:17" x14ac:dyDescent="0.25">
      <c r="A124" s="14" t="s">
        <v>65</v>
      </c>
      <c r="B124" s="15"/>
      <c r="C124" s="13" t="s">
        <v>13</v>
      </c>
      <c r="D124" s="15"/>
      <c r="E124" s="15"/>
      <c r="F124" s="13" t="s">
        <v>32</v>
      </c>
      <c r="G124" s="15"/>
      <c r="H124" s="15">
        <v>-110</v>
      </c>
      <c r="J124" s="14" t="s">
        <v>86</v>
      </c>
      <c r="K124" s="15"/>
      <c r="L124" s="13" t="s">
        <v>13</v>
      </c>
      <c r="M124" s="15"/>
      <c r="N124" s="15"/>
      <c r="O124" s="13" t="s">
        <v>32</v>
      </c>
      <c r="P124" s="15"/>
      <c r="Q124" s="15">
        <v>-80</v>
      </c>
    </row>
    <row r="125" spans="1:17" x14ac:dyDescent="0.25">
      <c r="A125" s="14" t="s">
        <v>66</v>
      </c>
      <c r="B125" s="15"/>
      <c r="C125" s="13" t="s">
        <v>13</v>
      </c>
      <c r="D125" s="15"/>
      <c r="E125" s="15"/>
      <c r="F125" s="13" t="s">
        <v>25</v>
      </c>
      <c r="G125" s="15"/>
      <c r="H125" s="15">
        <v>-220</v>
      </c>
      <c r="J125" s="14" t="s">
        <v>62</v>
      </c>
      <c r="K125" s="15"/>
      <c r="L125" s="13" t="s">
        <v>13</v>
      </c>
      <c r="M125" s="15"/>
      <c r="N125" s="15"/>
      <c r="O125" s="13" t="s">
        <v>32</v>
      </c>
      <c r="P125" s="15"/>
      <c r="Q125" s="15">
        <v>-315</v>
      </c>
    </row>
    <row r="126" spans="1:17" x14ac:dyDescent="0.25">
      <c r="A126" s="14" t="s">
        <v>67</v>
      </c>
      <c r="B126" s="15"/>
      <c r="C126" s="13" t="s">
        <v>13</v>
      </c>
      <c r="D126" s="15"/>
      <c r="E126" s="15"/>
      <c r="F126" s="13" t="s">
        <v>32</v>
      </c>
      <c r="G126" s="15"/>
      <c r="H126" s="15">
        <v>-300</v>
      </c>
      <c r="J126" s="14" t="s">
        <v>63</v>
      </c>
      <c r="K126" s="15"/>
      <c r="L126" s="13" t="s">
        <v>13</v>
      </c>
      <c r="M126" s="15"/>
      <c r="N126" s="15"/>
      <c r="O126" s="13" t="s">
        <v>32</v>
      </c>
      <c r="P126" s="15"/>
      <c r="Q126" s="15">
        <v>-165</v>
      </c>
    </row>
    <row r="127" spans="1:17" x14ac:dyDescent="0.25">
      <c r="A127" s="12" t="s">
        <v>68</v>
      </c>
      <c r="B127" s="8"/>
      <c r="C127" s="13" t="s">
        <v>13</v>
      </c>
      <c r="D127" s="8"/>
      <c r="E127" s="8"/>
      <c r="F127" s="13" t="s">
        <v>13</v>
      </c>
      <c r="G127" s="8"/>
      <c r="H127" s="8">
        <f>SUM(H119:H126)</f>
        <v>-2005</v>
      </c>
      <c r="J127" s="14" t="s">
        <v>64</v>
      </c>
      <c r="K127" s="15"/>
      <c r="L127" s="13" t="s">
        <v>13</v>
      </c>
      <c r="M127" s="15"/>
      <c r="N127" s="15"/>
      <c r="O127" s="13" t="s">
        <v>32</v>
      </c>
      <c r="P127" s="15"/>
      <c r="Q127" s="15">
        <v>-245</v>
      </c>
    </row>
    <row r="128" spans="1:17" x14ac:dyDescent="0.25">
      <c r="A128" s="12" t="s">
        <v>69</v>
      </c>
      <c r="B128" s="8"/>
      <c r="C128" s="13" t="s">
        <v>13</v>
      </c>
      <c r="D128" s="8"/>
      <c r="E128" s="8"/>
      <c r="F128" s="13" t="s">
        <v>13</v>
      </c>
      <c r="G128" s="8"/>
      <c r="H128" s="8">
        <f>SUM(H117,H127)</f>
        <v>-18796.637500000001</v>
      </c>
      <c r="J128" s="14" t="s">
        <v>65</v>
      </c>
      <c r="K128" s="15"/>
      <c r="L128" s="13" t="s">
        <v>13</v>
      </c>
      <c r="M128" s="15"/>
      <c r="N128" s="15"/>
      <c r="O128" s="13" t="s">
        <v>32</v>
      </c>
      <c r="P128" s="15"/>
      <c r="Q128" s="15">
        <v>-115</v>
      </c>
    </row>
    <row r="129" spans="1:17" x14ac:dyDescent="0.25">
      <c r="A129" s="12" t="s">
        <v>70</v>
      </c>
      <c r="B129" s="8"/>
      <c r="C129" s="13" t="s">
        <v>13</v>
      </c>
      <c r="D129" s="8"/>
      <c r="E129" s="8"/>
      <c r="F129" s="13" t="s">
        <v>13</v>
      </c>
      <c r="G129" s="8"/>
      <c r="H129" s="8">
        <f>SUM(H104,H128)</f>
        <v>24020.582399999996</v>
      </c>
      <c r="J129" s="14" t="s">
        <v>66</v>
      </c>
      <c r="K129" s="15"/>
      <c r="L129" s="13" t="s">
        <v>13</v>
      </c>
      <c r="M129" s="15"/>
      <c r="N129" s="15"/>
      <c r="O129" s="13" t="s">
        <v>25</v>
      </c>
      <c r="P129" s="15"/>
      <c r="Q129" s="15">
        <v>-230</v>
      </c>
    </row>
    <row r="130" spans="1:17" x14ac:dyDescent="0.25">
      <c r="J130" s="14" t="s">
        <v>67</v>
      </c>
      <c r="K130" s="15"/>
      <c r="L130" s="13" t="s">
        <v>13</v>
      </c>
      <c r="M130" s="15"/>
      <c r="N130" s="15"/>
      <c r="O130" s="13" t="s">
        <v>32</v>
      </c>
      <c r="P130" s="15"/>
      <c r="Q130" s="15">
        <v>-300</v>
      </c>
    </row>
    <row r="131" spans="1:17" x14ac:dyDescent="0.25">
      <c r="A131" s="11" t="s">
        <v>90</v>
      </c>
      <c r="J131" s="12" t="s">
        <v>68</v>
      </c>
      <c r="K131" s="8"/>
      <c r="L131" s="13" t="s">
        <v>13</v>
      </c>
      <c r="M131" s="8"/>
      <c r="N131" s="8"/>
      <c r="O131" s="13" t="s">
        <v>13</v>
      </c>
      <c r="P131" s="8"/>
      <c r="Q131" s="8">
        <f>SUM(Q122:Q130)</f>
        <v>-1980</v>
      </c>
    </row>
    <row r="132" spans="1:17" x14ac:dyDescent="0.25">
      <c r="A132" s="11" t="s">
        <v>89</v>
      </c>
      <c r="J132" s="12" t="s">
        <v>69</v>
      </c>
      <c r="K132" s="8"/>
      <c r="L132" s="13" t="s">
        <v>13</v>
      </c>
      <c r="M132" s="8"/>
      <c r="N132" s="8"/>
      <c r="O132" s="13" t="s">
        <v>13</v>
      </c>
      <c r="P132" s="8"/>
      <c r="Q132" s="8">
        <f>SUM(Q120,Q131)</f>
        <v>-20268.75</v>
      </c>
    </row>
    <row r="133" spans="1:17" x14ac:dyDescent="0.25">
      <c r="A133" s="11" t="s">
        <v>73</v>
      </c>
      <c r="J133" s="12" t="s">
        <v>70</v>
      </c>
      <c r="K133" s="8"/>
      <c r="L133" s="13" t="s">
        <v>13</v>
      </c>
      <c r="M133" s="8"/>
      <c r="N133" s="8"/>
      <c r="O133" s="13" t="s">
        <v>13</v>
      </c>
      <c r="P133" s="8"/>
      <c r="Q133" s="8">
        <f>SUM(Q107,Q132)</f>
        <v>20567.8151</v>
      </c>
    </row>
    <row r="134" spans="1:17" x14ac:dyDescent="0.25">
      <c r="A134" s="11" t="s">
        <v>74</v>
      </c>
    </row>
    <row r="136" spans="1:17" x14ac:dyDescent="0.25">
      <c r="A136" s="11" t="s">
        <v>75</v>
      </c>
    </row>
    <row r="137" spans="1:17" x14ac:dyDescent="0.25">
      <c r="J137" s="11" t="s">
        <v>75</v>
      </c>
    </row>
    <row r="138" spans="1:17" x14ac:dyDescent="0.25">
      <c r="A138" s="11" t="s">
        <v>80</v>
      </c>
    </row>
    <row r="139" spans="1:17" x14ac:dyDescent="0.25">
      <c r="A139" s="11" t="s">
        <v>81</v>
      </c>
      <c r="J139" s="11" t="s">
        <v>80</v>
      </c>
    </row>
    <row r="140" spans="1:17" x14ac:dyDescent="0.25">
      <c r="J140" s="11" t="s">
        <v>81</v>
      </c>
    </row>
    <row r="141" spans="1:17" x14ac:dyDescent="0.25">
      <c r="A141" s="11" t="s">
        <v>82</v>
      </c>
    </row>
    <row r="142" spans="1:17" x14ac:dyDescent="0.25">
      <c r="A142" s="11" t="s">
        <v>83</v>
      </c>
      <c r="J142" s="11" t="s">
        <v>82</v>
      </c>
    </row>
    <row r="143" spans="1:17" x14ac:dyDescent="0.25">
      <c r="J143" s="11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9CF57-9E17-4348-98AE-225E6368FB68}">
  <dimension ref="A1:Q143"/>
  <sheetViews>
    <sheetView topLeftCell="B1" workbookViewId="0">
      <selection activeCell="S1" sqref="S1:Z1048576"/>
    </sheetView>
  </sheetViews>
  <sheetFormatPr defaultRowHeight="15" x14ac:dyDescent="0.25"/>
  <cols>
    <col min="1" max="1" width="30" customWidth="1"/>
    <col min="2" max="2" width="11" customWidth="1"/>
    <col min="3" max="3" width="5" customWidth="1"/>
    <col min="4" max="4" width="6" customWidth="1"/>
    <col min="5" max="5" width="11" customWidth="1"/>
    <col min="6" max="6" width="5" customWidth="1"/>
    <col min="7" max="7" width="6" customWidth="1"/>
    <col min="8" max="8" width="11" customWidth="1"/>
    <col min="10" max="10" width="30" customWidth="1"/>
    <col min="11" max="11" width="11" customWidth="1"/>
    <col min="12" max="12" width="5" customWidth="1"/>
    <col min="13" max="13" width="6" customWidth="1"/>
    <col min="14" max="14" width="11" customWidth="1"/>
    <col min="15" max="15" width="5" customWidth="1"/>
    <col min="16" max="16" width="6" customWidth="1"/>
    <col min="17" max="17" width="11" customWidth="1"/>
  </cols>
  <sheetData>
    <row r="1" spans="1:17" x14ac:dyDescent="0.25">
      <c r="A1" t="s">
        <v>0</v>
      </c>
      <c r="J1" t="s">
        <v>0</v>
      </c>
    </row>
    <row r="2" spans="1:17" x14ac:dyDescent="0.25">
      <c r="A2" s="11" t="s">
        <v>1</v>
      </c>
      <c r="B2" s="11" t="s">
        <v>2</v>
      </c>
      <c r="J2" s="11" t="s">
        <v>1</v>
      </c>
      <c r="K2" s="11" t="s">
        <v>2</v>
      </c>
    </row>
    <row r="3" spans="1:17" x14ac:dyDescent="0.25">
      <c r="A3" s="11" t="s">
        <v>3</v>
      </c>
      <c r="B3" s="11" t="s">
        <v>4</v>
      </c>
      <c r="J3" s="11" t="s">
        <v>3</v>
      </c>
      <c r="K3" s="11" t="s">
        <v>84</v>
      </c>
    </row>
    <row r="4" spans="1:17" x14ac:dyDescent="0.25">
      <c r="A4" s="11" t="s">
        <v>5</v>
      </c>
      <c r="B4" s="11" t="s">
        <v>6</v>
      </c>
      <c r="J4" s="11" t="s">
        <v>5</v>
      </c>
      <c r="K4" s="11" t="s">
        <v>6</v>
      </c>
    </row>
    <row r="5" spans="1:17" x14ac:dyDescent="0.25">
      <c r="A5" s="11" t="s">
        <v>7</v>
      </c>
      <c r="B5" s="11" t="s">
        <v>96</v>
      </c>
      <c r="J5" s="11" t="s">
        <v>7</v>
      </c>
      <c r="K5" s="11" t="s">
        <v>96</v>
      </c>
    </row>
    <row r="6" spans="1:17" x14ac:dyDescent="0.25">
      <c r="A6" s="11" t="s">
        <v>9</v>
      </c>
      <c r="B6" s="11" t="s">
        <v>10</v>
      </c>
      <c r="J6" s="11" t="s">
        <v>9</v>
      </c>
      <c r="K6" s="11" t="s">
        <v>10</v>
      </c>
    </row>
    <row r="8" spans="1:17" x14ac:dyDescent="0.25">
      <c r="A8" s="5" t="s">
        <v>11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13</v>
      </c>
      <c r="G8" s="6" t="s">
        <v>16</v>
      </c>
      <c r="H8" s="6" t="s">
        <v>17</v>
      </c>
      <c r="J8" s="5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13</v>
      </c>
      <c r="P8" s="6" t="s">
        <v>16</v>
      </c>
      <c r="Q8" s="6" t="s">
        <v>17</v>
      </c>
    </row>
    <row r="9" spans="1:17" x14ac:dyDescent="0.25">
      <c r="A9" s="12" t="s">
        <v>18</v>
      </c>
      <c r="B9" s="8"/>
      <c r="C9" s="13" t="s">
        <v>13</v>
      </c>
      <c r="D9" s="8"/>
      <c r="E9" s="8"/>
      <c r="F9" s="13" t="s">
        <v>13</v>
      </c>
      <c r="G9" s="8"/>
      <c r="H9" s="8"/>
      <c r="J9" s="12" t="s">
        <v>18</v>
      </c>
      <c r="K9" s="8"/>
      <c r="L9" s="13" t="s">
        <v>13</v>
      </c>
      <c r="M9" s="8"/>
      <c r="N9" s="8"/>
      <c r="O9" s="13" t="s">
        <v>13</v>
      </c>
      <c r="P9" s="8"/>
      <c r="Q9" s="8"/>
    </row>
    <row r="10" spans="1:17" x14ac:dyDescent="0.25">
      <c r="A10" s="14" t="s">
        <v>19</v>
      </c>
      <c r="B10" s="15"/>
      <c r="C10" s="13" t="s">
        <v>13</v>
      </c>
      <c r="D10" s="15"/>
      <c r="E10" s="15">
        <v>11720</v>
      </c>
      <c r="F10" s="13" t="s">
        <v>13</v>
      </c>
      <c r="G10" s="15"/>
      <c r="H10" s="15"/>
      <c r="J10" s="14" t="s">
        <v>19</v>
      </c>
      <c r="K10" s="15"/>
      <c r="L10" s="13" t="s">
        <v>13</v>
      </c>
      <c r="M10" s="15"/>
      <c r="N10" s="15">
        <v>11720</v>
      </c>
      <c r="O10" s="13" t="s">
        <v>13</v>
      </c>
      <c r="P10" s="15"/>
      <c r="Q10" s="15"/>
    </row>
    <row r="11" spans="1:17" x14ac:dyDescent="0.25">
      <c r="A11" s="14" t="s">
        <v>20</v>
      </c>
      <c r="B11" s="15"/>
      <c r="C11" s="13" t="s">
        <v>13</v>
      </c>
      <c r="D11" s="15"/>
      <c r="E11" s="15">
        <v>11135</v>
      </c>
      <c r="F11" s="13" t="s">
        <v>13</v>
      </c>
      <c r="G11" s="15"/>
      <c r="H11" s="15"/>
      <c r="J11" s="14" t="s">
        <v>20</v>
      </c>
      <c r="K11" s="15"/>
      <c r="L11" s="13" t="s">
        <v>13</v>
      </c>
      <c r="M11" s="15"/>
      <c r="N11" s="15">
        <v>11135</v>
      </c>
      <c r="O11" s="13" t="s">
        <v>13</v>
      </c>
      <c r="P11" s="15"/>
      <c r="Q11" s="15"/>
    </row>
    <row r="12" spans="1:17" x14ac:dyDescent="0.25">
      <c r="A12" s="14" t="s">
        <v>13</v>
      </c>
      <c r="B12" s="15"/>
      <c r="C12" s="13" t="s">
        <v>13</v>
      </c>
      <c r="D12" s="15"/>
      <c r="E12" s="15"/>
      <c r="F12" s="13" t="s">
        <v>13</v>
      </c>
      <c r="G12" s="15"/>
      <c r="H12" s="15"/>
      <c r="J12" s="14" t="s">
        <v>13</v>
      </c>
      <c r="K12" s="15"/>
      <c r="L12" s="13" t="s">
        <v>13</v>
      </c>
      <c r="M12" s="15"/>
      <c r="N12" s="15"/>
      <c r="O12" s="13" t="s">
        <v>13</v>
      </c>
      <c r="P12" s="15"/>
      <c r="Q12" s="15"/>
    </row>
    <row r="13" spans="1:17" x14ac:dyDescent="0.25">
      <c r="A13" s="14" t="s">
        <v>21</v>
      </c>
      <c r="B13" s="15"/>
      <c r="C13" s="13" t="s">
        <v>13</v>
      </c>
      <c r="D13" s="15"/>
      <c r="E13" s="16">
        <v>4.2</v>
      </c>
      <c r="F13" s="13" t="s">
        <v>13</v>
      </c>
      <c r="G13" s="16"/>
      <c r="H13" s="15"/>
      <c r="J13" s="14" t="s">
        <v>21</v>
      </c>
      <c r="K13" s="15"/>
      <c r="L13" s="13" t="s">
        <v>13</v>
      </c>
      <c r="M13" s="15"/>
      <c r="N13" s="16">
        <v>4.2</v>
      </c>
      <c r="O13" s="13" t="s">
        <v>13</v>
      </c>
      <c r="P13" s="16"/>
      <c r="Q13" s="15"/>
    </row>
    <row r="14" spans="1:17" x14ac:dyDescent="0.25">
      <c r="A14" s="14" t="s">
        <v>22</v>
      </c>
      <c r="B14" s="15"/>
      <c r="C14" s="13" t="s">
        <v>13</v>
      </c>
      <c r="D14" s="15"/>
      <c r="E14" s="16">
        <v>3.4</v>
      </c>
      <c r="F14" s="13" t="s">
        <v>13</v>
      </c>
      <c r="G14" s="16"/>
      <c r="H14" s="15"/>
      <c r="J14" s="14" t="s">
        <v>22</v>
      </c>
      <c r="K14" s="15"/>
      <c r="L14" s="13" t="s">
        <v>13</v>
      </c>
      <c r="M14" s="15"/>
      <c r="N14" s="16">
        <v>3.4</v>
      </c>
      <c r="O14" s="13" t="s">
        <v>13</v>
      </c>
      <c r="P14" s="16"/>
      <c r="Q14" s="15"/>
    </row>
    <row r="15" spans="1:17" x14ac:dyDescent="0.25">
      <c r="A15" s="14" t="s">
        <v>13</v>
      </c>
      <c r="B15" s="15"/>
      <c r="C15" s="13" t="s">
        <v>13</v>
      </c>
      <c r="D15" s="15"/>
      <c r="E15" s="15"/>
      <c r="F15" s="13" t="s">
        <v>13</v>
      </c>
      <c r="G15" s="15"/>
      <c r="H15" s="15"/>
      <c r="J15" s="14" t="s">
        <v>13</v>
      </c>
      <c r="K15" s="15"/>
      <c r="L15" s="13" t="s">
        <v>13</v>
      </c>
      <c r="M15" s="15"/>
      <c r="N15" s="15"/>
      <c r="O15" s="13" t="s">
        <v>13</v>
      </c>
      <c r="P15" s="15"/>
      <c r="Q15" s="15"/>
    </row>
    <row r="16" spans="1:17" x14ac:dyDescent="0.25">
      <c r="A16" s="14" t="s">
        <v>23</v>
      </c>
      <c r="B16" s="15"/>
      <c r="C16" s="13" t="s">
        <v>24</v>
      </c>
      <c r="D16" s="15"/>
      <c r="E16" s="15">
        <v>11135</v>
      </c>
      <c r="F16" s="13" t="s">
        <v>25</v>
      </c>
      <c r="G16" s="16">
        <v>4.0603600000000002</v>
      </c>
      <c r="H16" s="15">
        <f t="shared" ref="H16:H23" si="0">E16*G16</f>
        <v>45212.1086</v>
      </c>
      <c r="J16" s="14" t="s">
        <v>23</v>
      </c>
      <c r="K16" s="15"/>
      <c r="L16" s="13" t="s">
        <v>24</v>
      </c>
      <c r="M16" s="15"/>
      <c r="N16" s="15">
        <v>11135</v>
      </c>
      <c r="O16" s="13" t="s">
        <v>25</v>
      </c>
      <c r="P16" s="16">
        <v>3.86774</v>
      </c>
      <c r="Q16" s="15">
        <f t="shared" ref="Q16:Q23" si="1">N16*P16</f>
        <v>43067.284899999999</v>
      </c>
    </row>
    <row r="17" spans="1:17" x14ac:dyDescent="0.25">
      <c r="A17" s="14" t="s">
        <v>26</v>
      </c>
      <c r="B17" s="15"/>
      <c r="C17" s="13" t="s">
        <v>24</v>
      </c>
      <c r="D17" s="15"/>
      <c r="E17" s="15">
        <v>11135</v>
      </c>
      <c r="F17" s="13" t="s">
        <v>25</v>
      </c>
      <c r="G17" s="16">
        <v>0.12993250000000001</v>
      </c>
      <c r="H17" s="15">
        <f t="shared" si="0"/>
        <v>1446.7983875</v>
      </c>
      <c r="J17" s="14" t="s">
        <v>26</v>
      </c>
      <c r="K17" s="15"/>
      <c r="L17" s="13" t="s">
        <v>24</v>
      </c>
      <c r="M17" s="15"/>
      <c r="N17" s="15">
        <v>11135</v>
      </c>
      <c r="O17" s="13" t="s">
        <v>25</v>
      </c>
      <c r="P17" s="16">
        <v>0.1237675</v>
      </c>
      <c r="Q17" s="15">
        <f t="shared" si="1"/>
        <v>1378.1511125</v>
      </c>
    </row>
    <row r="18" spans="1:17" x14ac:dyDescent="0.25">
      <c r="A18" s="14" t="s">
        <v>27</v>
      </c>
      <c r="B18" s="15"/>
      <c r="C18" s="13" t="s">
        <v>13</v>
      </c>
      <c r="D18" s="15"/>
      <c r="E18" s="15">
        <v>11135</v>
      </c>
      <c r="F18" s="13" t="s">
        <v>25</v>
      </c>
      <c r="G18" s="16">
        <v>5.0000000000000001E-3</v>
      </c>
      <c r="H18" s="15">
        <f t="shared" si="0"/>
        <v>55.675000000000004</v>
      </c>
      <c r="J18" s="14" t="s">
        <v>27</v>
      </c>
      <c r="K18" s="15"/>
      <c r="L18" s="13" t="s">
        <v>13</v>
      </c>
      <c r="M18" s="15"/>
      <c r="N18" s="15">
        <v>11135</v>
      </c>
      <c r="O18" s="13" t="s">
        <v>25</v>
      </c>
      <c r="P18" s="16">
        <v>5.0000000000000001E-3</v>
      </c>
      <c r="Q18" s="15">
        <f t="shared" si="1"/>
        <v>55.675000000000004</v>
      </c>
    </row>
    <row r="19" spans="1:17" x14ac:dyDescent="0.25">
      <c r="A19" s="14" t="s">
        <v>28</v>
      </c>
      <c r="B19" s="15"/>
      <c r="C19" s="13" t="s">
        <v>13</v>
      </c>
      <c r="D19" s="15"/>
      <c r="E19" s="15">
        <v>11135</v>
      </c>
      <c r="F19" s="13" t="s">
        <v>25</v>
      </c>
      <c r="G19" s="16">
        <v>7.0499999999999993E-2</v>
      </c>
      <c r="H19" s="15">
        <f t="shared" si="0"/>
        <v>785.01749999999993</v>
      </c>
      <c r="J19" s="14" t="s">
        <v>28</v>
      </c>
      <c r="K19" s="15"/>
      <c r="L19" s="13" t="s">
        <v>13</v>
      </c>
      <c r="M19" s="15"/>
      <c r="N19" s="15">
        <v>11135</v>
      </c>
      <c r="O19" s="13" t="s">
        <v>25</v>
      </c>
      <c r="P19" s="16">
        <v>7.0499999999999993E-2</v>
      </c>
      <c r="Q19" s="15">
        <f t="shared" si="1"/>
        <v>785.01749999999993</v>
      </c>
    </row>
    <row r="20" spans="1:17" x14ac:dyDescent="0.25">
      <c r="A20" s="14" t="s">
        <v>29</v>
      </c>
      <c r="B20" s="15"/>
      <c r="C20" s="13" t="s">
        <v>13</v>
      </c>
      <c r="D20" s="15"/>
      <c r="E20" s="15">
        <v>11135</v>
      </c>
      <c r="F20" s="13" t="s">
        <v>25</v>
      </c>
      <c r="G20" s="16">
        <v>7.46E-2</v>
      </c>
      <c r="H20" s="15">
        <f t="shared" si="0"/>
        <v>830.67100000000005</v>
      </c>
      <c r="J20" s="14" t="s">
        <v>29</v>
      </c>
      <c r="K20" s="15"/>
      <c r="L20" s="13" t="s">
        <v>13</v>
      </c>
      <c r="M20" s="15"/>
      <c r="N20" s="15">
        <v>11135</v>
      </c>
      <c r="O20" s="13" t="s">
        <v>25</v>
      </c>
      <c r="P20" s="16">
        <v>7.46E-2</v>
      </c>
      <c r="Q20" s="15">
        <f t="shared" si="1"/>
        <v>830.67100000000005</v>
      </c>
    </row>
    <row r="21" spans="1:17" x14ac:dyDescent="0.25">
      <c r="A21" s="14" t="s">
        <v>30</v>
      </c>
      <c r="B21" s="15"/>
      <c r="C21" s="13" t="s">
        <v>13</v>
      </c>
      <c r="D21" s="15"/>
      <c r="E21" s="15">
        <v>-11135</v>
      </c>
      <c r="F21" s="13" t="s">
        <v>25</v>
      </c>
      <c r="G21" s="16">
        <v>0.01</v>
      </c>
      <c r="H21" s="15">
        <f t="shared" si="0"/>
        <v>-111.35000000000001</v>
      </c>
      <c r="J21" s="14" t="s">
        <v>30</v>
      </c>
      <c r="K21" s="15"/>
      <c r="L21" s="13" t="s">
        <v>13</v>
      </c>
      <c r="M21" s="15"/>
      <c r="N21" s="15">
        <v>-11135</v>
      </c>
      <c r="O21" s="13" t="s">
        <v>25</v>
      </c>
      <c r="P21" s="16">
        <v>0.01</v>
      </c>
      <c r="Q21" s="15">
        <f t="shared" si="1"/>
        <v>-111.35000000000001</v>
      </c>
    </row>
    <row r="22" spans="1:17" x14ac:dyDescent="0.25">
      <c r="A22" s="14" t="s">
        <v>31</v>
      </c>
      <c r="B22" s="15"/>
      <c r="C22" s="13" t="s">
        <v>13</v>
      </c>
      <c r="D22" s="15"/>
      <c r="E22" s="15">
        <v>11135</v>
      </c>
      <c r="F22" s="13" t="s">
        <v>32</v>
      </c>
      <c r="G22" s="16">
        <v>0.13700000000000001</v>
      </c>
      <c r="H22" s="15">
        <f t="shared" si="0"/>
        <v>1525.4950000000001</v>
      </c>
      <c r="J22" s="14" t="s">
        <v>31</v>
      </c>
      <c r="K22" s="15"/>
      <c r="L22" s="13" t="s">
        <v>13</v>
      </c>
      <c r="M22" s="15"/>
      <c r="N22" s="15">
        <v>11135</v>
      </c>
      <c r="O22" s="13" t="s">
        <v>32</v>
      </c>
      <c r="P22" s="16">
        <v>0.13700000000000001</v>
      </c>
      <c r="Q22" s="15">
        <f t="shared" si="1"/>
        <v>1525.4950000000001</v>
      </c>
    </row>
    <row r="23" spans="1:17" x14ac:dyDescent="0.25">
      <c r="A23" s="14" t="s">
        <v>33</v>
      </c>
      <c r="B23" s="15"/>
      <c r="C23" s="13" t="s">
        <v>24</v>
      </c>
      <c r="D23" s="15"/>
      <c r="E23" s="15">
        <v>305</v>
      </c>
      <c r="F23" s="13" t="s">
        <v>25</v>
      </c>
      <c r="G23" s="16">
        <v>3.5449999999999999</v>
      </c>
      <c r="H23" s="15">
        <f t="shared" si="0"/>
        <v>1081.2249999999999</v>
      </c>
      <c r="J23" s="14" t="s">
        <v>33</v>
      </c>
      <c r="K23" s="15"/>
      <c r="L23" s="13" t="s">
        <v>24</v>
      </c>
      <c r="M23" s="15"/>
      <c r="N23" s="15">
        <v>305</v>
      </c>
      <c r="O23" s="13" t="s">
        <v>25</v>
      </c>
      <c r="P23" s="16">
        <v>3.4075000000000002</v>
      </c>
      <c r="Q23" s="15">
        <f t="shared" si="1"/>
        <v>1039.2875000000001</v>
      </c>
    </row>
    <row r="24" spans="1:17" x14ac:dyDescent="0.25">
      <c r="A24" s="12" t="s">
        <v>34</v>
      </c>
      <c r="B24" s="8"/>
      <c r="C24" s="13" t="s">
        <v>13</v>
      </c>
      <c r="D24" s="8"/>
      <c r="E24" s="8"/>
      <c r="F24" s="13" t="s">
        <v>13</v>
      </c>
      <c r="G24" s="8"/>
      <c r="H24" s="8">
        <f>SUM(H16:H23)</f>
        <v>50825.640487500008</v>
      </c>
      <c r="J24" s="12" t="s">
        <v>34</v>
      </c>
      <c r="K24" s="8"/>
      <c r="L24" s="13" t="s">
        <v>13</v>
      </c>
      <c r="M24" s="8"/>
      <c r="N24" s="8"/>
      <c r="O24" s="13" t="s">
        <v>13</v>
      </c>
      <c r="P24" s="8"/>
      <c r="Q24" s="8">
        <f>SUM(Q16:Q23)</f>
        <v>48570.232012500011</v>
      </c>
    </row>
    <row r="25" spans="1:17" x14ac:dyDescent="0.25">
      <c r="A25" s="12" t="s">
        <v>35</v>
      </c>
      <c r="B25" s="8"/>
      <c r="C25" s="13" t="s">
        <v>13</v>
      </c>
      <c r="D25" s="8"/>
      <c r="E25" s="8"/>
      <c r="F25" s="13" t="s">
        <v>13</v>
      </c>
      <c r="G25" s="8"/>
      <c r="H25" s="8"/>
      <c r="J25" s="12" t="s">
        <v>35</v>
      </c>
      <c r="K25" s="8"/>
      <c r="L25" s="13" t="s">
        <v>13</v>
      </c>
      <c r="M25" s="8"/>
      <c r="N25" s="8"/>
      <c r="O25" s="13" t="s">
        <v>13</v>
      </c>
      <c r="P25" s="8"/>
      <c r="Q25" s="8"/>
    </row>
    <row r="26" spans="1:17" x14ac:dyDescent="0.25">
      <c r="A26" s="14" t="s">
        <v>36</v>
      </c>
      <c r="B26" s="17">
        <v>117.6</v>
      </c>
      <c r="C26" s="13" t="s">
        <v>25</v>
      </c>
      <c r="D26" s="17">
        <f>H26/B26</f>
        <v>27.232142857142858</v>
      </c>
      <c r="E26" s="16">
        <v>0.42</v>
      </c>
      <c r="F26" s="13" t="s">
        <v>37</v>
      </c>
      <c r="G26" s="15">
        <v>7625</v>
      </c>
      <c r="H26" s="15">
        <f t="shared" ref="H26:H31" si="2">E26*G26</f>
        <v>3202.5</v>
      </c>
      <c r="J26" s="14" t="s">
        <v>36</v>
      </c>
      <c r="K26" s="17">
        <v>117.6</v>
      </c>
      <c r="L26" s="13" t="s">
        <v>25</v>
      </c>
      <c r="M26" s="17">
        <f>Q26/K26</f>
        <v>24.107142857142858</v>
      </c>
      <c r="N26" s="16">
        <v>0.42</v>
      </c>
      <c r="O26" s="13" t="s">
        <v>37</v>
      </c>
      <c r="P26" s="15">
        <v>6750</v>
      </c>
      <c r="Q26" s="15">
        <f>N26*P26</f>
        <v>2835</v>
      </c>
    </row>
    <row r="27" spans="1:17" x14ac:dyDescent="0.25">
      <c r="A27" s="14" t="s">
        <v>38</v>
      </c>
      <c r="B27" s="17">
        <v>11.5</v>
      </c>
      <c r="C27" s="13" t="s">
        <v>25</v>
      </c>
      <c r="D27" s="17">
        <f>H27/B27</f>
        <v>30.5</v>
      </c>
      <c r="E27" s="16">
        <v>0.05</v>
      </c>
      <c r="F27" s="13" t="s">
        <v>37</v>
      </c>
      <c r="G27" s="15">
        <v>7015</v>
      </c>
      <c r="H27" s="15">
        <f t="shared" si="2"/>
        <v>350.75</v>
      </c>
      <c r="J27" s="14" t="s">
        <v>38</v>
      </c>
      <c r="K27" s="17">
        <v>11.5</v>
      </c>
      <c r="L27" s="13" t="s">
        <v>25</v>
      </c>
      <c r="M27" s="17">
        <f>Q27/K27</f>
        <v>27</v>
      </c>
      <c r="N27" s="16">
        <v>0.05</v>
      </c>
      <c r="O27" s="13" t="s">
        <v>37</v>
      </c>
      <c r="P27" s="15">
        <v>6210</v>
      </c>
      <c r="Q27" s="15">
        <f>N27*P27</f>
        <v>310.5</v>
      </c>
    </row>
    <row r="28" spans="1:17" x14ac:dyDescent="0.25">
      <c r="A28" s="14" t="s">
        <v>39</v>
      </c>
      <c r="B28" s="15"/>
      <c r="C28" s="13" t="s">
        <v>25</v>
      </c>
      <c r="D28" s="15"/>
      <c r="E28" s="16">
        <v>0.53</v>
      </c>
      <c r="F28" s="13" t="s">
        <v>37</v>
      </c>
      <c r="G28" s="15">
        <v>625.5</v>
      </c>
      <c r="H28" s="15">
        <f t="shared" si="2"/>
        <v>331.51500000000004</v>
      </c>
      <c r="J28" s="14" t="s">
        <v>39</v>
      </c>
      <c r="K28" s="15"/>
      <c r="L28" s="13" t="s">
        <v>25</v>
      </c>
      <c r="M28" s="15"/>
      <c r="N28" s="16">
        <v>0.53</v>
      </c>
      <c r="O28" s="13" t="s">
        <v>37</v>
      </c>
      <c r="P28" s="15">
        <v>650</v>
      </c>
      <c r="Q28" s="15">
        <f>N28*P28</f>
        <v>344.5</v>
      </c>
    </row>
    <row r="29" spans="1:17" x14ac:dyDescent="0.25">
      <c r="A29" s="14" t="s">
        <v>40</v>
      </c>
      <c r="B29" s="17">
        <v>11.5</v>
      </c>
      <c r="C29" s="13" t="s">
        <v>13</v>
      </c>
      <c r="D29" s="17">
        <f>H29/B29</f>
        <v>3.9130434782608696</v>
      </c>
      <c r="E29" s="16">
        <v>0.05</v>
      </c>
      <c r="F29" s="13" t="s">
        <v>37</v>
      </c>
      <c r="G29" s="15">
        <v>900</v>
      </c>
      <c r="H29" s="15">
        <f t="shared" si="2"/>
        <v>45</v>
      </c>
      <c r="J29" s="14" t="s">
        <v>40</v>
      </c>
      <c r="K29" s="17">
        <v>11.5</v>
      </c>
      <c r="L29" s="13" t="s">
        <v>13</v>
      </c>
      <c r="M29" s="17">
        <f>Q29/K29</f>
        <v>3.9130434782608696</v>
      </c>
      <c r="N29" s="16">
        <v>0.05</v>
      </c>
      <c r="O29" s="13" t="s">
        <v>37</v>
      </c>
      <c r="P29" s="15">
        <v>900</v>
      </c>
      <c r="Q29" s="15">
        <f>N29*P29</f>
        <v>45</v>
      </c>
    </row>
    <row r="30" spans="1:17" x14ac:dyDescent="0.25">
      <c r="A30" s="14" t="s">
        <v>41</v>
      </c>
      <c r="B30" s="17">
        <v>117.6</v>
      </c>
      <c r="C30" s="13" t="s">
        <v>13</v>
      </c>
      <c r="D30" s="17">
        <f>H30/B30</f>
        <v>5</v>
      </c>
      <c r="E30" s="15">
        <v>1</v>
      </c>
      <c r="F30" s="13" t="s">
        <v>37</v>
      </c>
      <c r="G30" s="15">
        <v>588</v>
      </c>
      <c r="H30" s="15">
        <f t="shared" si="2"/>
        <v>588</v>
      </c>
      <c r="J30" s="14" t="s">
        <v>85</v>
      </c>
      <c r="K30" s="15"/>
      <c r="L30" s="13" t="s">
        <v>13</v>
      </c>
      <c r="M30" s="15"/>
      <c r="N30" s="15"/>
      <c r="O30" s="13" t="s">
        <v>37</v>
      </c>
      <c r="P30" s="15"/>
      <c r="Q30" s="15">
        <v>135</v>
      </c>
    </row>
    <row r="31" spans="1:17" x14ac:dyDescent="0.25">
      <c r="A31" s="14" t="s">
        <v>42</v>
      </c>
      <c r="B31" s="17">
        <v>11.5</v>
      </c>
      <c r="C31" s="13" t="s">
        <v>13</v>
      </c>
      <c r="D31" s="17">
        <f>H31/B31</f>
        <v>5</v>
      </c>
      <c r="E31" s="15">
        <v>1</v>
      </c>
      <c r="F31" s="13" t="s">
        <v>37</v>
      </c>
      <c r="G31" s="15">
        <v>57.5</v>
      </c>
      <c r="H31" s="15">
        <f t="shared" si="2"/>
        <v>57.5</v>
      </c>
      <c r="J31" s="14" t="s">
        <v>41</v>
      </c>
      <c r="K31" s="17">
        <v>117.6</v>
      </c>
      <c r="L31" s="13" t="s">
        <v>13</v>
      </c>
      <c r="M31" s="17">
        <f>Q31/K31</f>
        <v>6.0000000000000009</v>
      </c>
      <c r="N31" s="15">
        <v>1</v>
      </c>
      <c r="O31" s="13" t="s">
        <v>37</v>
      </c>
      <c r="P31" s="15">
        <v>705.6</v>
      </c>
      <c r="Q31" s="15">
        <f>N31*P31</f>
        <v>705.6</v>
      </c>
    </row>
    <row r="32" spans="1:17" x14ac:dyDescent="0.25">
      <c r="A32" s="14" t="s">
        <v>13</v>
      </c>
      <c r="B32" s="15"/>
      <c r="C32" s="13" t="s">
        <v>13</v>
      </c>
      <c r="D32" s="15"/>
      <c r="E32" s="15"/>
      <c r="F32" s="13" t="s">
        <v>13</v>
      </c>
      <c r="G32" s="15"/>
      <c r="H32" s="15"/>
      <c r="J32" s="14" t="s">
        <v>42</v>
      </c>
      <c r="K32" s="17">
        <v>11.5</v>
      </c>
      <c r="L32" s="13" t="s">
        <v>13</v>
      </c>
      <c r="M32" s="17">
        <f>Q32/K32</f>
        <v>6</v>
      </c>
      <c r="N32" s="15">
        <v>1</v>
      </c>
      <c r="O32" s="13" t="s">
        <v>37</v>
      </c>
      <c r="P32" s="15">
        <v>69</v>
      </c>
      <c r="Q32" s="15">
        <f>N32*P32</f>
        <v>69</v>
      </c>
    </row>
    <row r="33" spans="1:17" x14ac:dyDescent="0.25">
      <c r="A33" s="14" t="s">
        <v>43</v>
      </c>
      <c r="B33" s="15"/>
      <c r="C33" s="13" t="s">
        <v>13</v>
      </c>
      <c r="D33" s="15"/>
      <c r="E33" s="15"/>
      <c r="F33" s="13" t="s">
        <v>13</v>
      </c>
      <c r="G33" s="15"/>
      <c r="H33" s="15"/>
      <c r="J33" s="14" t="s">
        <v>13</v>
      </c>
      <c r="K33" s="15"/>
      <c r="L33" s="13" t="s">
        <v>13</v>
      </c>
      <c r="M33" s="15"/>
      <c r="N33" s="15"/>
      <c r="O33" s="13" t="s">
        <v>13</v>
      </c>
      <c r="P33" s="15"/>
      <c r="Q33" s="15"/>
    </row>
    <row r="34" spans="1:17" x14ac:dyDescent="0.25">
      <c r="A34" s="14" t="s">
        <v>13</v>
      </c>
      <c r="B34" s="15"/>
      <c r="C34" s="13" t="s">
        <v>13</v>
      </c>
      <c r="D34" s="15"/>
      <c r="E34" s="15"/>
      <c r="F34" s="13" t="s">
        <v>13</v>
      </c>
      <c r="G34" s="15"/>
      <c r="H34" s="15"/>
      <c r="J34" s="14" t="s">
        <v>43</v>
      </c>
      <c r="K34" s="15"/>
      <c r="L34" s="13" t="s">
        <v>13</v>
      </c>
      <c r="M34" s="15"/>
      <c r="N34" s="15"/>
      <c r="O34" s="13" t="s">
        <v>13</v>
      </c>
      <c r="P34" s="15"/>
      <c r="Q34" s="15"/>
    </row>
    <row r="35" spans="1:17" x14ac:dyDescent="0.25">
      <c r="A35" s="12" t="s">
        <v>44</v>
      </c>
      <c r="B35" s="8"/>
      <c r="C35" s="13" t="s">
        <v>13</v>
      </c>
      <c r="D35" s="8"/>
      <c r="E35" s="8"/>
      <c r="F35" s="13" t="s">
        <v>13</v>
      </c>
      <c r="G35" s="8"/>
      <c r="H35" s="8">
        <f>SUM(H24:H34)</f>
        <v>55400.905487500007</v>
      </c>
      <c r="J35" s="14" t="s">
        <v>13</v>
      </c>
      <c r="K35" s="15"/>
      <c r="L35" s="13" t="s">
        <v>13</v>
      </c>
      <c r="M35" s="15"/>
      <c r="N35" s="15"/>
      <c r="O35" s="13" t="s">
        <v>13</v>
      </c>
      <c r="P35" s="15"/>
      <c r="Q35" s="15"/>
    </row>
    <row r="36" spans="1:17" x14ac:dyDescent="0.25">
      <c r="A36" s="14" t="s">
        <v>13</v>
      </c>
      <c r="B36" s="15"/>
      <c r="C36" s="13" t="s">
        <v>13</v>
      </c>
      <c r="D36" s="15"/>
      <c r="E36" s="15"/>
      <c r="F36" s="13" t="s">
        <v>13</v>
      </c>
      <c r="G36" s="15"/>
      <c r="H36" s="15"/>
      <c r="J36" s="12" t="s">
        <v>44</v>
      </c>
      <c r="K36" s="8"/>
      <c r="L36" s="13" t="s">
        <v>13</v>
      </c>
      <c r="M36" s="8"/>
      <c r="N36" s="8"/>
      <c r="O36" s="13" t="s">
        <v>13</v>
      </c>
      <c r="P36" s="8"/>
      <c r="Q36" s="8">
        <f>SUM(Q24:Q35)</f>
        <v>53014.83201250001</v>
      </c>
    </row>
    <row r="37" spans="1:17" x14ac:dyDescent="0.25">
      <c r="A37" s="12" t="s">
        <v>45</v>
      </c>
      <c r="B37" s="8"/>
      <c r="C37" s="13" t="s">
        <v>13</v>
      </c>
      <c r="D37" s="8"/>
      <c r="E37" s="8"/>
      <c r="F37" s="13" t="s">
        <v>13</v>
      </c>
      <c r="G37" s="8"/>
      <c r="H37" s="8"/>
      <c r="J37" s="14" t="s">
        <v>13</v>
      </c>
      <c r="K37" s="15"/>
      <c r="L37" s="13" t="s">
        <v>13</v>
      </c>
      <c r="M37" s="15"/>
      <c r="N37" s="15"/>
      <c r="O37" s="13" t="s">
        <v>13</v>
      </c>
      <c r="P37" s="15"/>
      <c r="Q37" s="15"/>
    </row>
    <row r="38" spans="1:17" x14ac:dyDescent="0.25">
      <c r="A38" s="14" t="s">
        <v>46</v>
      </c>
      <c r="B38" s="15"/>
      <c r="C38" s="13" t="s">
        <v>24</v>
      </c>
      <c r="D38" s="15"/>
      <c r="E38" s="15">
        <v>-1090</v>
      </c>
      <c r="F38" s="13" t="s">
        <v>25</v>
      </c>
      <c r="G38" s="16">
        <v>4.1124999999999998</v>
      </c>
      <c r="H38" s="15">
        <f t="shared" ref="H38:H44" si="3">E38*G38</f>
        <v>-4482.625</v>
      </c>
      <c r="J38" s="12" t="s">
        <v>45</v>
      </c>
      <c r="K38" s="8"/>
      <c r="L38" s="13" t="s">
        <v>13</v>
      </c>
      <c r="M38" s="8"/>
      <c r="N38" s="8"/>
      <c r="O38" s="13" t="s">
        <v>13</v>
      </c>
      <c r="P38" s="8"/>
      <c r="Q38" s="8"/>
    </row>
    <row r="39" spans="1:17" x14ac:dyDescent="0.25">
      <c r="A39" s="14" t="s">
        <v>92</v>
      </c>
      <c r="B39" s="15"/>
      <c r="C39" s="13" t="s">
        <v>24</v>
      </c>
      <c r="D39" s="15"/>
      <c r="E39" s="15">
        <v>-310</v>
      </c>
      <c r="F39" s="13" t="s">
        <v>25</v>
      </c>
      <c r="G39" s="16">
        <v>9</v>
      </c>
      <c r="H39" s="15">
        <f t="shared" si="3"/>
        <v>-2790</v>
      </c>
      <c r="J39" s="14" t="s">
        <v>94</v>
      </c>
      <c r="K39" s="15"/>
      <c r="L39" s="13" t="s">
        <v>24</v>
      </c>
      <c r="M39" s="15"/>
      <c r="N39" s="15">
        <v>-425</v>
      </c>
      <c r="O39" s="13" t="s">
        <v>25</v>
      </c>
      <c r="P39" s="16">
        <v>6.9</v>
      </c>
      <c r="Q39" s="15">
        <f t="shared" ref="Q39:Q45" si="4">N39*P39</f>
        <v>-2932.5</v>
      </c>
    </row>
    <row r="40" spans="1:17" x14ac:dyDescent="0.25">
      <c r="A40" s="14" t="s">
        <v>47</v>
      </c>
      <c r="B40" s="15"/>
      <c r="C40" s="13" t="s">
        <v>24</v>
      </c>
      <c r="D40" s="15"/>
      <c r="E40" s="15">
        <v>-2050</v>
      </c>
      <c r="F40" s="13" t="s">
        <v>25</v>
      </c>
      <c r="G40" s="16">
        <v>2.4375</v>
      </c>
      <c r="H40" s="15">
        <f t="shared" si="3"/>
        <v>-4996.875</v>
      </c>
      <c r="J40" s="14" t="s">
        <v>46</v>
      </c>
      <c r="K40" s="15"/>
      <c r="L40" s="13" t="s">
        <v>24</v>
      </c>
      <c r="M40" s="15"/>
      <c r="N40" s="15">
        <v>-1200</v>
      </c>
      <c r="O40" s="13" t="s">
        <v>25</v>
      </c>
      <c r="P40" s="16">
        <v>4.9000000000000004</v>
      </c>
      <c r="Q40" s="15">
        <f t="shared" si="4"/>
        <v>-5880</v>
      </c>
    </row>
    <row r="41" spans="1:17" x14ac:dyDescent="0.25">
      <c r="A41" s="14" t="s">
        <v>48</v>
      </c>
      <c r="B41" s="15"/>
      <c r="C41" s="13" t="s">
        <v>24</v>
      </c>
      <c r="D41" s="15"/>
      <c r="E41" s="15">
        <v>-550</v>
      </c>
      <c r="F41" s="13" t="s">
        <v>25</v>
      </c>
      <c r="G41" s="16">
        <v>2.1949999999999998</v>
      </c>
      <c r="H41" s="15">
        <f t="shared" si="3"/>
        <v>-1207.25</v>
      </c>
      <c r="J41" s="14" t="s">
        <v>47</v>
      </c>
      <c r="K41" s="15"/>
      <c r="L41" s="13" t="s">
        <v>24</v>
      </c>
      <c r="M41" s="15"/>
      <c r="N41" s="15">
        <v>-1895</v>
      </c>
      <c r="O41" s="13" t="s">
        <v>25</v>
      </c>
      <c r="P41" s="16">
        <v>3.3</v>
      </c>
      <c r="Q41" s="15">
        <f t="shared" si="4"/>
        <v>-6253.5</v>
      </c>
    </row>
    <row r="42" spans="1:17" x14ac:dyDescent="0.25">
      <c r="A42" s="14" t="s">
        <v>49</v>
      </c>
      <c r="B42" s="15"/>
      <c r="C42" s="13" t="s">
        <v>24</v>
      </c>
      <c r="D42" s="15"/>
      <c r="E42" s="15">
        <v>-180</v>
      </c>
      <c r="F42" s="13" t="s">
        <v>25</v>
      </c>
      <c r="G42" s="16">
        <v>5.0999999999999996</v>
      </c>
      <c r="H42" s="15">
        <f t="shared" si="3"/>
        <v>-917.99999999999989</v>
      </c>
      <c r="J42" s="14" t="s">
        <v>48</v>
      </c>
      <c r="K42" s="15"/>
      <c r="L42" s="13" t="s">
        <v>24</v>
      </c>
      <c r="M42" s="15"/>
      <c r="N42" s="15">
        <v>-560</v>
      </c>
      <c r="O42" s="13" t="s">
        <v>25</v>
      </c>
      <c r="P42" s="16">
        <v>2.6</v>
      </c>
      <c r="Q42" s="15">
        <f t="shared" si="4"/>
        <v>-1456</v>
      </c>
    </row>
    <row r="43" spans="1:17" x14ac:dyDescent="0.25">
      <c r="A43" s="14" t="s">
        <v>50</v>
      </c>
      <c r="B43" s="15"/>
      <c r="C43" s="13" t="s">
        <v>24</v>
      </c>
      <c r="D43" s="15"/>
      <c r="E43" s="15">
        <v>-42</v>
      </c>
      <c r="F43" s="13" t="s">
        <v>25</v>
      </c>
      <c r="G43" s="16">
        <v>6.2874999999999996</v>
      </c>
      <c r="H43" s="15">
        <f t="shared" si="3"/>
        <v>-264.07499999999999</v>
      </c>
      <c r="J43" s="14" t="s">
        <v>49</v>
      </c>
      <c r="K43" s="15"/>
      <c r="L43" s="13" t="s">
        <v>24</v>
      </c>
      <c r="M43" s="15"/>
      <c r="N43" s="15">
        <v>-190</v>
      </c>
      <c r="O43" s="13" t="s">
        <v>25</v>
      </c>
      <c r="P43" s="16">
        <v>4.9000000000000004</v>
      </c>
      <c r="Q43" s="15">
        <f t="shared" si="4"/>
        <v>-931.00000000000011</v>
      </c>
    </row>
    <row r="44" spans="1:17" x14ac:dyDescent="0.25">
      <c r="A44" s="14" t="s">
        <v>51</v>
      </c>
      <c r="B44" s="15"/>
      <c r="C44" s="13" t="s">
        <v>24</v>
      </c>
      <c r="D44" s="15"/>
      <c r="E44" s="15">
        <v>-305</v>
      </c>
      <c r="F44" s="13" t="s">
        <v>25</v>
      </c>
      <c r="G44" s="16">
        <v>3.5449999999999999</v>
      </c>
      <c r="H44" s="15">
        <f t="shared" si="3"/>
        <v>-1081.2249999999999</v>
      </c>
      <c r="J44" s="14" t="s">
        <v>50</v>
      </c>
      <c r="K44" s="15"/>
      <c r="L44" s="13" t="s">
        <v>24</v>
      </c>
      <c r="M44" s="15"/>
      <c r="N44" s="15">
        <v>-42</v>
      </c>
      <c r="O44" s="13" t="s">
        <v>25</v>
      </c>
      <c r="P44" s="16">
        <v>6.3250000000000002</v>
      </c>
      <c r="Q44" s="15">
        <f t="shared" si="4"/>
        <v>-265.65000000000003</v>
      </c>
    </row>
    <row r="45" spans="1:17" x14ac:dyDescent="0.25">
      <c r="A45" s="14" t="s">
        <v>52</v>
      </c>
      <c r="B45" s="15"/>
      <c r="C45" s="13" t="s">
        <v>24</v>
      </c>
      <c r="D45" s="15"/>
      <c r="E45" s="15"/>
      <c r="F45" s="13" t="s">
        <v>25</v>
      </c>
      <c r="G45" s="15"/>
      <c r="H45" s="15">
        <v>-440</v>
      </c>
      <c r="J45" s="14" t="s">
        <v>51</v>
      </c>
      <c r="K45" s="15"/>
      <c r="L45" s="13" t="s">
        <v>24</v>
      </c>
      <c r="M45" s="15"/>
      <c r="N45" s="15">
        <v>-305</v>
      </c>
      <c r="O45" s="13" t="s">
        <v>25</v>
      </c>
      <c r="P45" s="16">
        <v>3.4075000000000002</v>
      </c>
      <c r="Q45" s="15">
        <f t="shared" si="4"/>
        <v>-1039.2875000000001</v>
      </c>
    </row>
    <row r="46" spans="1:17" x14ac:dyDescent="0.25">
      <c r="A46" s="14" t="s">
        <v>53</v>
      </c>
      <c r="B46" s="15"/>
      <c r="C46" s="13" t="s">
        <v>24</v>
      </c>
      <c r="D46" s="15"/>
      <c r="E46" s="15"/>
      <c r="F46" s="13" t="s">
        <v>25</v>
      </c>
      <c r="G46" s="15"/>
      <c r="H46" s="15">
        <v>-110</v>
      </c>
      <c r="J46" s="14" t="s">
        <v>52</v>
      </c>
      <c r="K46" s="15"/>
      <c r="L46" s="13" t="s">
        <v>24</v>
      </c>
      <c r="M46" s="15"/>
      <c r="N46" s="15"/>
      <c r="O46" s="13" t="s">
        <v>25</v>
      </c>
      <c r="P46" s="15"/>
      <c r="Q46" s="15">
        <v>-480</v>
      </c>
    </row>
    <row r="47" spans="1:17" x14ac:dyDescent="0.25">
      <c r="A47" s="14" t="s">
        <v>54</v>
      </c>
      <c r="B47" s="15">
        <v>-2105</v>
      </c>
      <c r="C47" s="13" t="s">
        <v>32</v>
      </c>
      <c r="D47" s="16">
        <f>H47/B47</f>
        <v>0.76</v>
      </c>
      <c r="E47" s="15">
        <v>-2105</v>
      </c>
      <c r="F47" s="13" t="s">
        <v>55</v>
      </c>
      <c r="G47" s="16">
        <v>0.76</v>
      </c>
      <c r="H47" s="15">
        <f>E47*G47</f>
        <v>-1599.8</v>
      </c>
      <c r="J47" s="14" t="s">
        <v>53</v>
      </c>
      <c r="K47" s="15"/>
      <c r="L47" s="13" t="s">
        <v>24</v>
      </c>
      <c r="M47" s="15"/>
      <c r="N47" s="15"/>
      <c r="O47" s="13" t="s">
        <v>25</v>
      </c>
      <c r="P47" s="15"/>
      <c r="Q47" s="15">
        <v>-120</v>
      </c>
    </row>
    <row r="48" spans="1:17" x14ac:dyDescent="0.25">
      <c r="A48" s="14" t="s">
        <v>56</v>
      </c>
      <c r="B48" s="15">
        <v>-3465</v>
      </c>
      <c r="C48" s="13" t="s">
        <v>32</v>
      </c>
      <c r="D48" s="16">
        <f>H48/B48</f>
        <v>1.4</v>
      </c>
      <c r="E48" s="15">
        <v>-3465</v>
      </c>
      <c r="F48" s="13" t="s">
        <v>55</v>
      </c>
      <c r="G48" s="16">
        <v>1.4</v>
      </c>
      <c r="H48" s="15">
        <f>E48*G48</f>
        <v>-4851</v>
      </c>
      <c r="J48" s="14" t="s">
        <v>54</v>
      </c>
      <c r="K48" s="15">
        <v>-2110</v>
      </c>
      <c r="L48" s="13" t="s">
        <v>32</v>
      </c>
      <c r="M48" s="16">
        <f>Q48/K48</f>
        <v>0.81</v>
      </c>
      <c r="N48" s="15">
        <v>-2110</v>
      </c>
      <c r="O48" s="13" t="s">
        <v>55</v>
      </c>
      <c r="P48" s="16">
        <v>0.81</v>
      </c>
      <c r="Q48" s="15">
        <f>N48*P48</f>
        <v>-1709.1000000000001</v>
      </c>
    </row>
    <row r="49" spans="1:17" x14ac:dyDescent="0.25">
      <c r="A49" s="14" t="s">
        <v>57</v>
      </c>
      <c r="B49" s="15">
        <v>-594</v>
      </c>
      <c r="C49" s="13" t="s">
        <v>32</v>
      </c>
      <c r="D49" s="16">
        <f>H49/B49</f>
        <v>1.31</v>
      </c>
      <c r="E49" s="15">
        <v>-594</v>
      </c>
      <c r="F49" s="13" t="s">
        <v>55</v>
      </c>
      <c r="G49" s="16">
        <v>1.31</v>
      </c>
      <c r="H49" s="15">
        <f>E49*G49</f>
        <v>-778.14</v>
      </c>
      <c r="J49" s="14" t="s">
        <v>56</v>
      </c>
      <c r="K49" s="15">
        <v>-3395</v>
      </c>
      <c r="L49" s="13" t="s">
        <v>32</v>
      </c>
      <c r="M49" s="16">
        <f>Q49/K49</f>
        <v>1.43</v>
      </c>
      <c r="N49" s="15">
        <v>-3395</v>
      </c>
      <c r="O49" s="13" t="s">
        <v>55</v>
      </c>
      <c r="P49" s="16">
        <v>1.43</v>
      </c>
      <c r="Q49" s="15">
        <f>N49*P49</f>
        <v>-4854.8499999999995</v>
      </c>
    </row>
    <row r="50" spans="1:17" x14ac:dyDescent="0.25">
      <c r="A50" s="14" t="s">
        <v>58</v>
      </c>
      <c r="B50" s="15"/>
      <c r="C50" s="13" t="s">
        <v>32</v>
      </c>
      <c r="D50" s="15"/>
      <c r="E50" s="15">
        <v>-150</v>
      </c>
      <c r="F50" s="13" t="s">
        <v>25</v>
      </c>
      <c r="G50" s="16">
        <v>0.85</v>
      </c>
      <c r="H50" s="15">
        <f>E50*G50</f>
        <v>-127.5</v>
      </c>
      <c r="J50" s="14" t="s">
        <v>57</v>
      </c>
      <c r="K50" s="15">
        <v>-580</v>
      </c>
      <c r="L50" s="13" t="s">
        <v>32</v>
      </c>
      <c r="M50" s="16">
        <f>Q50/K50</f>
        <v>1.43</v>
      </c>
      <c r="N50" s="15">
        <v>-580</v>
      </c>
      <c r="O50" s="13" t="s">
        <v>55</v>
      </c>
      <c r="P50" s="16">
        <v>1.43</v>
      </c>
      <c r="Q50" s="15">
        <f>N50*P50</f>
        <v>-829.4</v>
      </c>
    </row>
    <row r="51" spans="1:17" x14ac:dyDescent="0.25">
      <c r="A51" s="12" t="s">
        <v>59</v>
      </c>
      <c r="B51" s="8"/>
      <c r="C51" s="13" t="s">
        <v>13</v>
      </c>
      <c r="D51" s="8"/>
      <c r="E51" s="8"/>
      <c r="F51" s="13" t="s">
        <v>13</v>
      </c>
      <c r="G51" s="8"/>
      <c r="H51" s="8">
        <f>SUM(H38:H50)</f>
        <v>-23646.49</v>
      </c>
      <c r="J51" s="14" t="s">
        <v>58</v>
      </c>
      <c r="K51" s="15"/>
      <c r="L51" s="13" t="s">
        <v>32</v>
      </c>
      <c r="M51" s="15"/>
      <c r="N51" s="15">
        <v>-150</v>
      </c>
      <c r="O51" s="13" t="s">
        <v>25</v>
      </c>
      <c r="P51" s="16">
        <v>0.85</v>
      </c>
      <c r="Q51" s="15">
        <f>N51*P51</f>
        <v>-127.5</v>
      </c>
    </row>
    <row r="52" spans="1:17" x14ac:dyDescent="0.25">
      <c r="A52" s="14" t="s">
        <v>13</v>
      </c>
      <c r="B52" s="15"/>
      <c r="C52" s="13" t="s">
        <v>13</v>
      </c>
      <c r="D52" s="15"/>
      <c r="E52" s="15"/>
      <c r="F52" s="13" t="s">
        <v>13</v>
      </c>
      <c r="G52" s="15"/>
      <c r="H52" s="15"/>
      <c r="J52" s="12" t="s">
        <v>59</v>
      </c>
      <c r="K52" s="8"/>
      <c r="L52" s="13" t="s">
        <v>13</v>
      </c>
      <c r="M52" s="8"/>
      <c r="N52" s="8"/>
      <c r="O52" s="13" t="s">
        <v>13</v>
      </c>
      <c r="P52" s="8"/>
      <c r="Q52" s="8">
        <f>SUM(Q39:Q51)</f>
        <v>-26878.787499999999</v>
      </c>
    </row>
    <row r="53" spans="1:17" x14ac:dyDescent="0.25">
      <c r="A53" s="14" t="s">
        <v>60</v>
      </c>
      <c r="B53" s="15"/>
      <c r="C53" s="13" t="s">
        <v>13</v>
      </c>
      <c r="D53" s="15"/>
      <c r="E53" s="15"/>
      <c r="F53" s="13" t="s">
        <v>32</v>
      </c>
      <c r="G53" s="15"/>
      <c r="H53" s="15">
        <v>-95</v>
      </c>
      <c r="J53" s="14" t="s">
        <v>13</v>
      </c>
      <c r="K53" s="15"/>
      <c r="L53" s="13" t="s">
        <v>13</v>
      </c>
      <c r="M53" s="15"/>
      <c r="N53" s="15"/>
      <c r="O53" s="13" t="s">
        <v>13</v>
      </c>
      <c r="P53" s="15"/>
      <c r="Q53" s="15"/>
    </row>
    <row r="54" spans="1:17" x14ac:dyDescent="0.25">
      <c r="A54" s="14" t="s">
        <v>61</v>
      </c>
      <c r="B54" s="15"/>
      <c r="C54" s="13" t="s">
        <v>13</v>
      </c>
      <c r="D54" s="15"/>
      <c r="E54" s="15"/>
      <c r="F54" s="13" t="s">
        <v>32</v>
      </c>
      <c r="G54" s="15"/>
      <c r="H54" s="15">
        <v>-665</v>
      </c>
      <c r="J54" s="14" t="s">
        <v>60</v>
      </c>
      <c r="K54" s="15"/>
      <c r="L54" s="13" t="s">
        <v>13</v>
      </c>
      <c r="M54" s="15"/>
      <c r="N54" s="15"/>
      <c r="O54" s="13" t="s">
        <v>32</v>
      </c>
      <c r="P54" s="15"/>
      <c r="Q54" s="15">
        <v>-80</v>
      </c>
    </row>
    <row r="55" spans="1:17" x14ac:dyDescent="0.25">
      <c r="A55" s="14" t="s">
        <v>62</v>
      </c>
      <c r="B55" s="15"/>
      <c r="C55" s="13" t="s">
        <v>13</v>
      </c>
      <c r="D55" s="15"/>
      <c r="E55" s="15"/>
      <c r="F55" s="13" t="s">
        <v>32</v>
      </c>
      <c r="G55" s="15"/>
      <c r="H55" s="15">
        <v>-510</v>
      </c>
      <c r="J55" s="14" t="s">
        <v>61</v>
      </c>
      <c r="K55" s="15"/>
      <c r="L55" s="13" t="s">
        <v>13</v>
      </c>
      <c r="M55" s="15"/>
      <c r="N55" s="15"/>
      <c r="O55" s="13" t="s">
        <v>32</v>
      </c>
      <c r="P55" s="15"/>
      <c r="Q55" s="15">
        <v>-600</v>
      </c>
    </row>
    <row r="56" spans="1:17" x14ac:dyDescent="0.25">
      <c r="A56" s="14" t="s">
        <v>63</v>
      </c>
      <c r="B56" s="15"/>
      <c r="C56" s="13" t="s">
        <v>13</v>
      </c>
      <c r="D56" s="15"/>
      <c r="E56" s="15"/>
      <c r="F56" s="13" t="s">
        <v>32</v>
      </c>
      <c r="G56" s="15"/>
      <c r="H56" s="15">
        <v>-190</v>
      </c>
      <c r="J56" s="14" t="s">
        <v>86</v>
      </c>
      <c r="K56" s="15"/>
      <c r="L56" s="13" t="s">
        <v>13</v>
      </c>
      <c r="M56" s="15"/>
      <c r="N56" s="15"/>
      <c r="O56" s="13" t="s">
        <v>32</v>
      </c>
      <c r="P56" s="15"/>
      <c r="Q56" s="15">
        <v>-100</v>
      </c>
    </row>
    <row r="57" spans="1:17" x14ac:dyDescent="0.25">
      <c r="A57" s="14" t="s">
        <v>64</v>
      </c>
      <c r="B57" s="15"/>
      <c r="C57" s="13" t="s">
        <v>13</v>
      </c>
      <c r="D57" s="15"/>
      <c r="E57" s="15"/>
      <c r="F57" s="13" t="s">
        <v>32</v>
      </c>
      <c r="G57" s="15"/>
      <c r="H57" s="15">
        <v>-300</v>
      </c>
      <c r="J57" s="14" t="s">
        <v>62</v>
      </c>
      <c r="K57" s="15"/>
      <c r="L57" s="13" t="s">
        <v>13</v>
      </c>
      <c r="M57" s="15"/>
      <c r="N57" s="15"/>
      <c r="O57" s="13" t="s">
        <v>32</v>
      </c>
      <c r="P57" s="15"/>
      <c r="Q57" s="15">
        <v>-520</v>
      </c>
    </row>
    <row r="58" spans="1:17" x14ac:dyDescent="0.25">
      <c r="A58" s="14" t="s">
        <v>65</v>
      </c>
      <c r="B58" s="15"/>
      <c r="C58" s="13" t="s">
        <v>13</v>
      </c>
      <c r="D58" s="15"/>
      <c r="E58" s="15"/>
      <c r="F58" s="13" t="s">
        <v>32</v>
      </c>
      <c r="G58" s="15"/>
      <c r="H58" s="15">
        <v>-155</v>
      </c>
      <c r="J58" s="14" t="s">
        <v>63</v>
      </c>
      <c r="K58" s="15"/>
      <c r="L58" s="13" t="s">
        <v>13</v>
      </c>
      <c r="M58" s="15"/>
      <c r="N58" s="15"/>
      <c r="O58" s="13" t="s">
        <v>32</v>
      </c>
      <c r="P58" s="15"/>
      <c r="Q58" s="15">
        <v>-165</v>
      </c>
    </row>
    <row r="59" spans="1:17" x14ac:dyDescent="0.25">
      <c r="A59" s="14" t="s">
        <v>66</v>
      </c>
      <c r="B59" s="15"/>
      <c r="C59" s="13" t="s">
        <v>13</v>
      </c>
      <c r="D59" s="15"/>
      <c r="E59" s="15"/>
      <c r="F59" s="13" t="s">
        <v>25</v>
      </c>
      <c r="G59" s="15"/>
      <c r="H59" s="15">
        <v>-285</v>
      </c>
      <c r="J59" s="14" t="s">
        <v>64</v>
      </c>
      <c r="K59" s="15"/>
      <c r="L59" s="13" t="s">
        <v>13</v>
      </c>
      <c r="M59" s="15"/>
      <c r="N59" s="15"/>
      <c r="O59" s="13" t="s">
        <v>32</v>
      </c>
      <c r="P59" s="15"/>
      <c r="Q59" s="15">
        <v>-295</v>
      </c>
    </row>
    <row r="60" spans="1:17" x14ac:dyDescent="0.25">
      <c r="A60" s="14" t="s">
        <v>67</v>
      </c>
      <c r="B60" s="15"/>
      <c r="C60" s="13" t="s">
        <v>13</v>
      </c>
      <c r="D60" s="15"/>
      <c r="E60" s="15"/>
      <c r="F60" s="13" t="s">
        <v>32</v>
      </c>
      <c r="G60" s="15"/>
      <c r="H60" s="15">
        <v>-355</v>
      </c>
      <c r="J60" s="14" t="s">
        <v>65</v>
      </c>
      <c r="K60" s="15"/>
      <c r="L60" s="13" t="s">
        <v>13</v>
      </c>
      <c r="M60" s="15"/>
      <c r="N60" s="15"/>
      <c r="O60" s="13" t="s">
        <v>32</v>
      </c>
      <c r="P60" s="15"/>
      <c r="Q60" s="15">
        <v>-160</v>
      </c>
    </row>
    <row r="61" spans="1:17" x14ac:dyDescent="0.25">
      <c r="A61" s="12" t="s">
        <v>68</v>
      </c>
      <c r="B61" s="8"/>
      <c r="C61" s="13" t="s">
        <v>13</v>
      </c>
      <c r="D61" s="8"/>
      <c r="E61" s="8"/>
      <c r="F61" s="13" t="s">
        <v>13</v>
      </c>
      <c r="G61" s="8"/>
      <c r="H61" s="8">
        <f>SUM(H53:H60)</f>
        <v>-2555</v>
      </c>
      <c r="J61" s="14" t="s">
        <v>66</v>
      </c>
      <c r="K61" s="15"/>
      <c r="L61" s="13" t="s">
        <v>13</v>
      </c>
      <c r="M61" s="15"/>
      <c r="N61" s="15"/>
      <c r="O61" s="13" t="s">
        <v>25</v>
      </c>
      <c r="P61" s="15"/>
      <c r="Q61" s="15">
        <v>-300</v>
      </c>
    </row>
    <row r="62" spans="1:17" x14ac:dyDescent="0.25">
      <c r="A62" s="12" t="s">
        <v>69</v>
      </c>
      <c r="B62" s="8"/>
      <c r="C62" s="13" t="s">
        <v>13</v>
      </c>
      <c r="D62" s="8"/>
      <c r="E62" s="8"/>
      <c r="F62" s="13" t="s">
        <v>13</v>
      </c>
      <c r="G62" s="8"/>
      <c r="H62" s="8">
        <f>SUM(H51,H61)</f>
        <v>-26201.49</v>
      </c>
      <c r="J62" s="14" t="s">
        <v>67</v>
      </c>
      <c r="K62" s="15"/>
      <c r="L62" s="13" t="s">
        <v>13</v>
      </c>
      <c r="M62" s="15"/>
      <c r="N62" s="15"/>
      <c r="O62" s="13" t="s">
        <v>32</v>
      </c>
      <c r="P62" s="15"/>
      <c r="Q62" s="15">
        <v>-365</v>
      </c>
    </row>
    <row r="63" spans="1:17" x14ac:dyDescent="0.25">
      <c r="A63" s="12" t="s">
        <v>70</v>
      </c>
      <c r="B63" s="8"/>
      <c r="C63" s="13" t="s">
        <v>13</v>
      </c>
      <c r="D63" s="8"/>
      <c r="E63" s="8"/>
      <c r="F63" s="13" t="s">
        <v>13</v>
      </c>
      <c r="G63" s="8"/>
      <c r="H63" s="8">
        <f>SUM(H35,H62)</f>
        <v>29199.415487500006</v>
      </c>
      <c r="J63" s="12" t="s">
        <v>68</v>
      </c>
      <c r="K63" s="8"/>
      <c r="L63" s="13" t="s">
        <v>13</v>
      </c>
      <c r="M63" s="8"/>
      <c r="N63" s="8"/>
      <c r="O63" s="13" t="s">
        <v>13</v>
      </c>
      <c r="P63" s="8"/>
      <c r="Q63" s="8">
        <f>SUM(Q54:Q62)</f>
        <v>-2585</v>
      </c>
    </row>
    <row r="64" spans="1:17" x14ac:dyDescent="0.25">
      <c r="J64" s="12" t="s">
        <v>69</v>
      </c>
      <c r="K64" s="8"/>
      <c r="L64" s="13" t="s">
        <v>13</v>
      </c>
      <c r="M64" s="8"/>
      <c r="N64" s="8"/>
      <c r="O64" s="13" t="s">
        <v>13</v>
      </c>
      <c r="P64" s="8"/>
      <c r="Q64" s="8">
        <f>SUM(Q52,Q63)</f>
        <v>-29463.787499999999</v>
      </c>
    </row>
    <row r="65" spans="1:17" x14ac:dyDescent="0.25">
      <c r="A65" s="11" t="s">
        <v>71</v>
      </c>
      <c r="J65" s="12" t="s">
        <v>70</v>
      </c>
      <c r="K65" s="8"/>
      <c r="L65" s="13" t="s">
        <v>13</v>
      </c>
      <c r="M65" s="8"/>
      <c r="N65" s="8"/>
      <c r="O65" s="13" t="s">
        <v>13</v>
      </c>
      <c r="P65" s="8"/>
      <c r="Q65" s="8">
        <f>SUM(Q36,Q64)</f>
        <v>23551.044512500011</v>
      </c>
    </row>
    <row r="66" spans="1:17" x14ac:dyDescent="0.25">
      <c r="A66" s="11" t="s">
        <v>72</v>
      </c>
    </row>
    <row r="67" spans="1:17" x14ac:dyDescent="0.25">
      <c r="A67" s="11" t="s">
        <v>73</v>
      </c>
      <c r="J67" s="11" t="s">
        <v>71</v>
      </c>
    </row>
    <row r="68" spans="1:17" x14ac:dyDescent="0.25">
      <c r="A68" s="11" t="s">
        <v>74</v>
      </c>
      <c r="J68" s="11" t="s">
        <v>72</v>
      </c>
    </row>
    <row r="69" spans="1:17" x14ac:dyDescent="0.25">
      <c r="J69" s="11" t="s">
        <v>73</v>
      </c>
    </row>
    <row r="70" spans="1:17" x14ac:dyDescent="0.25">
      <c r="A70" s="11" t="s">
        <v>75</v>
      </c>
      <c r="J70" s="11" t="s">
        <v>74</v>
      </c>
    </row>
    <row r="72" spans="1:17" x14ac:dyDescent="0.25">
      <c r="A72" t="s">
        <v>76</v>
      </c>
      <c r="J72" s="11" t="s">
        <v>75</v>
      </c>
    </row>
    <row r="73" spans="1:17" x14ac:dyDescent="0.25">
      <c r="A73" s="11" t="s">
        <v>1</v>
      </c>
      <c r="B73" s="11" t="s">
        <v>2</v>
      </c>
    </row>
    <row r="74" spans="1:17" x14ac:dyDescent="0.25">
      <c r="A74" s="11" t="s">
        <v>3</v>
      </c>
      <c r="B74" s="11" t="s">
        <v>4</v>
      </c>
      <c r="J74" t="s">
        <v>76</v>
      </c>
    </row>
    <row r="75" spans="1:17" x14ac:dyDescent="0.25">
      <c r="A75" s="11" t="s">
        <v>5</v>
      </c>
      <c r="B75" s="11" t="s">
        <v>6</v>
      </c>
      <c r="J75" s="11" t="s">
        <v>1</v>
      </c>
      <c r="K75" s="11" t="s">
        <v>2</v>
      </c>
    </row>
    <row r="76" spans="1:17" x14ac:dyDescent="0.25">
      <c r="A76" s="11" t="s">
        <v>7</v>
      </c>
      <c r="B76" s="11" t="s">
        <v>96</v>
      </c>
      <c r="J76" s="11" t="s">
        <v>3</v>
      </c>
      <c r="K76" s="11" t="s">
        <v>84</v>
      </c>
    </row>
    <row r="77" spans="1:17" x14ac:dyDescent="0.25">
      <c r="A77" s="11" t="s">
        <v>9</v>
      </c>
      <c r="B77" s="11" t="s">
        <v>10</v>
      </c>
      <c r="J77" s="11" t="s">
        <v>5</v>
      </c>
      <c r="K77" s="11" t="s">
        <v>6</v>
      </c>
    </row>
    <row r="78" spans="1:17" x14ac:dyDescent="0.25">
      <c r="J78" s="11" t="s">
        <v>7</v>
      </c>
      <c r="K78" s="11" t="s">
        <v>96</v>
      </c>
    </row>
    <row r="79" spans="1:17" x14ac:dyDescent="0.25">
      <c r="A79" s="5" t="s">
        <v>11</v>
      </c>
      <c r="B79" s="6" t="s">
        <v>12</v>
      </c>
      <c r="C79" s="6" t="s">
        <v>13</v>
      </c>
      <c r="D79" s="6" t="s">
        <v>14</v>
      </c>
      <c r="E79" s="6" t="s">
        <v>15</v>
      </c>
      <c r="F79" s="6" t="s">
        <v>13</v>
      </c>
      <c r="G79" s="6" t="s">
        <v>16</v>
      </c>
      <c r="H79" s="6" t="s">
        <v>17</v>
      </c>
      <c r="J79" s="11" t="s">
        <v>9</v>
      </c>
      <c r="K79" s="11" t="s">
        <v>10</v>
      </c>
    </row>
    <row r="80" spans="1:17" x14ac:dyDescent="0.25">
      <c r="A80" s="12" t="s">
        <v>18</v>
      </c>
      <c r="B80" s="8"/>
      <c r="C80" s="13" t="s">
        <v>13</v>
      </c>
      <c r="D80" s="8"/>
      <c r="E80" s="8"/>
      <c r="F80" s="13" t="s">
        <v>13</v>
      </c>
      <c r="G80" s="8"/>
      <c r="H80" s="8"/>
    </row>
    <row r="81" spans="1:17" x14ac:dyDescent="0.25">
      <c r="A81" s="14" t="s">
        <v>19</v>
      </c>
      <c r="B81" s="15"/>
      <c r="C81" s="13" t="s">
        <v>13</v>
      </c>
      <c r="D81" s="15"/>
      <c r="E81" s="15">
        <v>11720</v>
      </c>
      <c r="F81" s="13" t="s">
        <v>13</v>
      </c>
      <c r="G81" s="15"/>
      <c r="H81" s="15"/>
      <c r="J81" s="5" t="s">
        <v>11</v>
      </c>
      <c r="K81" s="6" t="s">
        <v>12</v>
      </c>
      <c r="L81" s="6" t="s">
        <v>13</v>
      </c>
      <c r="M81" s="6" t="s">
        <v>14</v>
      </c>
      <c r="N81" s="6" t="s">
        <v>15</v>
      </c>
      <c r="O81" s="6" t="s">
        <v>13</v>
      </c>
      <c r="P81" s="6" t="s">
        <v>16</v>
      </c>
      <c r="Q81" s="6" t="s">
        <v>17</v>
      </c>
    </row>
    <row r="82" spans="1:17" x14ac:dyDescent="0.25">
      <c r="A82" s="14" t="s">
        <v>20</v>
      </c>
      <c r="B82" s="15"/>
      <c r="C82" s="13" t="s">
        <v>13</v>
      </c>
      <c r="D82" s="15"/>
      <c r="E82" s="15">
        <v>11135</v>
      </c>
      <c r="F82" s="13" t="s">
        <v>13</v>
      </c>
      <c r="G82" s="15"/>
      <c r="H82" s="15"/>
      <c r="J82" s="12" t="s">
        <v>18</v>
      </c>
      <c r="K82" s="8"/>
      <c r="L82" s="13" t="s">
        <v>13</v>
      </c>
      <c r="M82" s="8"/>
      <c r="N82" s="8"/>
      <c r="O82" s="13" t="s">
        <v>13</v>
      </c>
      <c r="P82" s="8"/>
      <c r="Q82" s="8"/>
    </row>
    <row r="83" spans="1:17" x14ac:dyDescent="0.25">
      <c r="A83" s="14" t="s">
        <v>13</v>
      </c>
      <c r="B83" s="15"/>
      <c r="C83" s="13" t="s">
        <v>13</v>
      </c>
      <c r="D83" s="15"/>
      <c r="E83" s="15"/>
      <c r="F83" s="13" t="s">
        <v>13</v>
      </c>
      <c r="G83" s="15"/>
      <c r="H83" s="15"/>
      <c r="J83" s="14" t="s">
        <v>19</v>
      </c>
      <c r="K83" s="15"/>
      <c r="L83" s="13" t="s">
        <v>13</v>
      </c>
      <c r="M83" s="15"/>
      <c r="N83" s="15">
        <v>11720</v>
      </c>
      <c r="O83" s="13" t="s">
        <v>13</v>
      </c>
      <c r="P83" s="15"/>
      <c r="Q83" s="15"/>
    </row>
    <row r="84" spans="1:17" x14ac:dyDescent="0.25">
      <c r="A84" s="14" t="s">
        <v>21</v>
      </c>
      <c r="B84" s="15"/>
      <c r="C84" s="13" t="s">
        <v>13</v>
      </c>
      <c r="D84" s="15"/>
      <c r="E84" s="16">
        <v>4.2</v>
      </c>
      <c r="F84" s="13" t="s">
        <v>13</v>
      </c>
      <c r="G84" s="15"/>
      <c r="H84" s="15"/>
      <c r="J84" s="14" t="s">
        <v>20</v>
      </c>
      <c r="K84" s="15"/>
      <c r="L84" s="13" t="s">
        <v>13</v>
      </c>
      <c r="M84" s="15"/>
      <c r="N84" s="15">
        <v>11135</v>
      </c>
      <c r="O84" s="13" t="s">
        <v>13</v>
      </c>
      <c r="P84" s="15"/>
      <c r="Q84" s="15"/>
    </row>
    <row r="85" spans="1:17" x14ac:dyDescent="0.25">
      <c r="A85" s="14" t="s">
        <v>22</v>
      </c>
      <c r="B85" s="15"/>
      <c r="C85" s="13" t="s">
        <v>13</v>
      </c>
      <c r="D85" s="15"/>
      <c r="E85" s="16">
        <v>3.4</v>
      </c>
      <c r="F85" s="13" t="s">
        <v>13</v>
      </c>
      <c r="G85" s="15"/>
      <c r="H85" s="15"/>
      <c r="J85" s="14" t="s">
        <v>13</v>
      </c>
      <c r="K85" s="15"/>
      <c r="L85" s="13" t="s">
        <v>13</v>
      </c>
      <c r="M85" s="15"/>
      <c r="N85" s="15"/>
      <c r="O85" s="13" t="s">
        <v>13</v>
      </c>
      <c r="P85" s="15"/>
      <c r="Q85" s="15"/>
    </row>
    <row r="86" spans="1:17" x14ac:dyDescent="0.25">
      <c r="A86" s="14" t="s">
        <v>13</v>
      </c>
      <c r="B86" s="15"/>
      <c r="C86" s="13" t="s">
        <v>13</v>
      </c>
      <c r="D86" s="15"/>
      <c r="E86" s="15"/>
      <c r="F86" s="13" t="s">
        <v>13</v>
      </c>
      <c r="G86" s="15"/>
      <c r="H86" s="15"/>
      <c r="J86" s="14" t="s">
        <v>21</v>
      </c>
      <c r="K86" s="15"/>
      <c r="L86" s="13" t="s">
        <v>13</v>
      </c>
      <c r="M86" s="15"/>
      <c r="N86" s="16">
        <v>4.2</v>
      </c>
      <c r="O86" s="13" t="s">
        <v>13</v>
      </c>
      <c r="P86" s="15"/>
      <c r="Q86" s="15"/>
    </row>
    <row r="87" spans="1:17" x14ac:dyDescent="0.25">
      <c r="A87" s="14" t="s">
        <v>23</v>
      </c>
      <c r="B87" s="15"/>
      <c r="C87" s="13" t="s">
        <v>24</v>
      </c>
      <c r="D87" s="15"/>
      <c r="E87" s="15">
        <v>11135</v>
      </c>
      <c r="F87" s="13" t="s">
        <v>25</v>
      </c>
      <c r="G87" s="16">
        <v>4.0603600000000002</v>
      </c>
      <c r="H87" s="15">
        <f t="shared" ref="H87:H94" si="5">E87*G87</f>
        <v>45212.1086</v>
      </c>
      <c r="J87" s="14" t="s">
        <v>22</v>
      </c>
      <c r="K87" s="15"/>
      <c r="L87" s="13" t="s">
        <v>13</v>
      </c>
      <c r="M87" s="15"/>
      <c r="N87" s="16">
        <v>3.4</v>
      </c>
      <c r="O87" s="13" t="s">
        <v>13</v>
      </c>
      <c r="P87" s="15"/>
      <c r="Q87" s="15"/>
    </row>
    <row r="88" spans="1:17" x14ac:dyDescent="0.25">
      <c r="A88" s="14" t="s">
        <v>26</v>
      </c>
      <c r="B88" s="15"/>
      <c r="C88" s="13" t="s">
        <v>24</v>
      </c>
      <c r="D88" s="15"/>
      <c r="E88" s="15">
        <v>11135</v>
      </c>
      <c r="F88" s="13" t="s">
        <v>25</v>
      </c>
      <c r="G88" s="16">
        <v>0.12993250000000001</v>
      </c>
      <c r="H88" s="15">
        <f t="shared" si="5"/>
        <v>1446.7983875</v>
      </c>
      <c r="J88" s="14" t="s">
        <v>13</v>
      </c>
      <c r="K88" s="15"/>
      <c r="L88" s="13" t="s">
        <v>13</v>
      </c>
      <c r="M88" s="15"/>
      <c r="N88" s="15"/>
      <c r="O88" s="13" t="s">
        <v>13</v>
      </c>
      <c r="P88" s="15"/>
      <c r="Q88" s="15"/>
    </row>
    <row r="89" spans="1:17" x14ac:dyDescent="0.25">
      <c r="A89" s="14" t="s">
        <v>31</v>
      </c>
      <c r="B89" s="15"/>
      <c r="C89" s="13" t="s">
        <v>13</v>
      </c>
      <c r="D89" s="15"/>
      <c r="E89" s="15">
        <v>11135</v>
      </c>
      <c r="F89" s="13" t="s">
        <v>32</v>
      </c>
      <c r="G89" s="16">
        <v>0.13700000000000001</v>
      </c>
      <c r="H89" s="15">
        <f t="shared" si="5"/>
        <v>1525.4950000000001</v>
      </c>
      <c r="J89" s="14" t="s">
        <v>23</v>
      </c>
      <c r="K89" s="15"/>
      <c r="L89" s="13" t="s">
        <v>24</v>
      </c>
      <c r="M89" s="15"/>
      <c r="N89" s="15">
        <v>11135</v>
      </c>
      <c r="O89" s="13" t="s">
        <v>25</v>
      </c>
      <c r="P89" s="16">
        <v>3.86774</v>
      </c>
      <c r="Q89" s="15">
        <f t="shared" ref="Q89:Q96" si="6">N89*P89</f>
        <v>43067.284899999999</v>
      </c>
    </row>
    <row r="90" spans="1:17" x14ac:dyDescent="0.25">
      <c r="A90" s="14" t="s">
        <v>27</v>
      </c>
      <c r="B90" s="15"/>
      <c r="C90" s="13" t="s">
        <v>13</v>
      </c>
      <c r="D90" s="15"/>
      <c r="E90" s="15">
        <v>11135</v>
      </c>
      <c r="F90" s="13" t="s">
        <v>25</v>
      </c>
      <c r="G90" s="16">
        <v>5.0000000000000001E-3</v>
      </c>
      <c r="H90" s="15">
        <f t="shared" si="5"/>
        <v>55.675000000000004</v>
      </c>
      <c r="J90" s="14" t="s">
        <v>26</v>
      </c>
      <c r="K90" s="15"/>
      <c r="L90" s="13" t="s">
        <v>24</v>
      </c>
      <c r="M90" s="15"/>
      <c r="N90" s="15">
        <v>11135</v>
      </c>
      <c r="O90" s="13" t="s">
        <v>25</v>
      </c>
      <c r="P90" s="16">
        <v>0.1237675</v>
      </c>
      <c r="Q90" s="15">
        <f t="shared" si="6"/>
        <v>1378.1511125</v>
      </c>
    </row>
    <row r="91" spans="1:17" x14ac:dyDescent="0.25">
      <c r="A91" s="14" t="s">
        <v>28</v>
      </c>
      <c r="B91" s="15"/>
      <c r="C91" s="13" t="s">
        <v>13</v>
      </c>
      <c r="D91" s="15"/>
      <c r="E91" s="15">
        <v>11135</v>
      </c>
      <c r="F91" s="13" t="s">
        <v>25</v>
      </c>
      <c r="G91" s="16">
        <v>7.0499999999999993E-2</v>
      </c>
      <c r="H91" s="15">
        <f t="shared" si="5"/>
        <v>785.01749999999993</v>
      </c>
      <c r="J91" s="14" t="s">
        <v>31</v>
      </c>
      <c r="K91" s="15"/>
      <c r="L91" s="13" t="s">
        <v>13</v>
      </c>
      <c r="M91" s="15"/>
      <c r="N91" s="15">
        <v>11135</v>
      </c>
      <c r="O91" s="13" t="s">
        <v>32</v>
      </c>
      <c r="P91" s="16">
        <v>0.13700000000000001</v>
      </c>
      <c r="Q91" s="15">
        <f t="shared" si="6"/>
        <v>1525.4950000000001</v>
      </c>
    </row>
    <row r="92" spans="1:17" x14ac:dyDescent="0.25">
      <c r="A92" s="14" t="s">
        <v>29</v>
      </c>
      <c r="B92" s="15"/>
      <c r="C92" s="13" t="s">
        <v>13</v>
      </c>
      <c r="D92" s="15"/>
      <c r="E92" s="15">
        <v>11135</v>
      </c>
      <c r="F92" s="13" t="s">
        <v>25</v>
      </c>
      <c r="G92" s="16">
        <v>7.46E-2</v>
      </c>
      <c r="H92" s="15">
        <f t="shared" si="5"/>
        <v>830.67100000000005</v>
      </c>
      <c r="J92" s="14" t="s">
        <v>27</v>
      </c>
      <c r="K92" s="15"/>
      <c r="L92" s="13" t="s">
        <v>13</v>
      </c>
      <c r="M92" s="15"/>
      <c r="N92" s="15">
        <v>11135</v>
      </c>
      <c r="O92" s="13" t="s">
        <v>25</v>
      </c>
      <c r="P92" s="16">
        <v>5.0000000000000001E-3</v>
      </c>
      <c r="Q92" s="15">
        <f t="shared" si="6"/>
        <v>55.675000000000004</v>
      </c>
    </row>
    <row r="93" spans="1:17" x14ac:dyDescent="0.25">
      <c r="A93" s="14" t="s">
        <v>30</v>
      </c>
      <c r="B93" s="15"/>
      <c r="C93" s="13" t="s">
        <v>13</v>
      </c>
      <c r="D93" s="15"/>
      <c r="E93" s="15">
        <v>-11135</v>
      </c>
      <c r="F93" s="13" t="s">
        <v>25</v>
      </c>
      <c r="G93" s="16">
        <v>0.01</v>
      </c>
      <c r="H93" s="15">
        <f t="shared" si="5"/>
        <v>-111.35000000000001</v>
      </c>
      <c r="J93" s="14" t="s">
        <v>28</v>
      </c>
      <c r="K93" s="15"/>
      <c r="L93" s="13" t="s">
        <v>13</v>
      </c>
      <c r="M93" s="15"/>
      <c r="N93" s="15">
        <v>11135</v>
      </c>
      <c r="O93" s="13" t="s">
        <v>25</v>
      </c>
      <c r="P93" s="16">
        <v>7.0499999999999993E-2</v>
      </c>
      <c r="Q93" s="15">
        <f t="shared" si="6"/>
        <v>785.01749999999993</v>
      </c>
    </row>
    <row r="94" spans="1:17" x14ac:dyDescent="0.25">
      <c r="A94" s="14" t="s">
        <v>51</v>
      </c>
      <c r="B94" s="15"/>
      <c r="C94" s="13" t="s">
        <v>24</v>
      </c>
      <c r="D94" s="15"/>
      <c r="E94" s="16">
        <v>305</v>
      </c>
      <c r="F94" s="13" t="s">
        <v>25</v>
      </c>
      <c r="G94" s="16">
        <v>3.5449999999999999</v>
      </c>
      <c r="H94" s="15">
        <f t="shared" si="5"/>
        <v>1081.2249999999999</v>
      </c>
      <c r="J94" s="14" t="s">
        <v>29</v>
      </c>
      <c r="K94" s="15"/>
      <c r="L94" s="13" t="s">
        <v>13</v>
      </c>
      <c r="M94" s="15"/>
      <c r="N94" s="15">
        <v>11135</v>
      </c>
      <c r="O94" s="13" t="s">
        <v>25</v>
      </c>
      <c r="P94" s="16">
        <v>7.46E-2</v>
      </c>
      <c r="Q94" s="15">
        <f t="shared" si="6"/>
        <v>830.67100000000005</v>
      </c>
    </row>
    <row r="95" spans="1:17" x14ac:dyDescent="0.25">
      <c r="A95" s="12" t="s">
        <v>34</v>
      </c>
      <c r="B95" s="8"/>
      <c r="C95" s="13" t="s">
        <v>13</v>
      </c>
      <c r="D95" s="8"/>
      <c r="E95" s="8"/>
      <c r="F95" s="13" t="s">
        <v>13</v>
      </c>
      <c r="G95" s="8"/>
      <c r="H95" s="8">
        <f>SUM(H87:H94)</f>
        <v>50825.640487500008</v>
      </c>
      <c r="J95" s="14" t="s">
        <v>30</v>
      </c>
      <c r="K95" s="15"/>
      <c r="L95" s="13" t="s">
        <v>13</v>
      </c>
      <c r="M95" s="15"/>
      <c r="N95" s="15">
        <v>-11135</v>
      </c>
      <c r="O95" s="13" t="s">
        <v>25</v>
      </c>
      <c r="P95" s="16">
        <v>0.01</v>
      </c>
      <c r="Q95" s="15">
        <f t="shared" si="6"/>
        <v>-111.35000000000001</v>
      </c>
    </row>
    <row r="96" spans="1:17" x14ac:dyDescent="0.25">
      <c r="A96" s="12" t="s">
        <v>35</v>
      </c>
      <c r="B96" s="8"/>
      <c r="C96" s="13" t="s">
        <v>13</v>
      </c>
      <c r="D96" s="8"/>
      <c r="E96" s="8"/>
      <c r="F96" s="13" t="s">
        <v>13</v>
      </c>
      <c r="G96" s="8"/>
      <c r="H96" s="8"/>
      <c r="J96" s="14" t="s">
        <v>51</v>
      </c>
      <c r="K96" s="15"/>
      <c r="L96" s="13" t="s">
        <v>24</v>
      </c>
      <c r="M96" s="15"/>
      <c r="N96" s="16">
        <v>305</v>
      </c>
      <c r="O96" s="13" t="s">
        <v>25</v>
      </c>
      <c r="P96" s="16">
        <v>3.4075000000000002</v>
      </c>
      <c r="Q96" s="15">
        <f t="shared" si="6"/>
        <v>1039.2875000000001</v>
      </c>
    </row>
    <row r="97" spans="1:17" x14ac:dyDescent="0.25">
      <c r="A97" s="14" t="s">
        <v>77</v>
      </c>
      <c r="B97" s="15"/>
      <c r="C97" s="13" t="s">
        <v>25</v>
      </c>
      <c r="D97" s="15"/>
      <c r="E97" s="16">
        <v>-0.45</v>
      </c>
      <c r="F97" s="13" t="s">
        <v>37</v>
      </c>
      <c r="G97" s="15">
        <v>8688.75</v>
      </c>
      <c r="H97" s="15">
        <f>E97*G97</f>
        <v>-3909.9375</v>
      </c>
      <c r="J97" s="12" t="s">
        <v>34</v>
      </c>
      <c r="K97" s="8"/>
      <c r="L97" s="13" t="s">
        <v>13</v>
      </c>
      <c r="M97" s="8"/>
      <c r="N97" s="8"/>
      <c r="O97" s="13" t="s">
        <v>13</v>
      </c>
      <c r="P97" s="8"/>
      <c r="Q97" s="8">
        <f>SUM(Q89:Q96)</f>
        <v>48570.232012500011</v>
      </c>
    </row>
    <row r="98" spans="1:17" x14ac:dyDescent="0.25">
      <c r="A98" s="14" t="s">
        <v>36</v>
      </c>
      <c r="B98" s="17">
        <v>117.6</v>
      </c>
      <c r="C98" s="13" t="s">
        <v>25</v>
      </c>
      <c r="D98" s="17">
        <f>H98/B98</f>
        <v>27.232142857142858</v>
      </c>
      <c r="E98" s="16">
        <v>0.42</v>
      </c>
      <c r="F98" s="13" t="s">
        <v>37</v>
      </c>
      <c r="G98" s="15">
        <v>7625</v>
      </c>
      <c r="H98" s="15">
        <f>E98*G98</f>
        <v>3202.5</v>
      </c>
      <c r="J98" s="12" t="s">
        <v>35</v>
      </c>
      <c r="K98" s="8"/>
      <c r="L98" s="13" t="s">
        <v>13</v>
      </c>
      <c r="M98" s="8"/>
      <c r="N98" s="8"/>
      <c r="O98" s="13" t="s">
        <v>13</v>
      </c>
      <c r="P98" s="8"/>
      <c r="Q98" s="8"/>
    </row>
    <row r="99" spans="1:17" x14ac:dyDescent="0.25">
      <c r="A99" s="14" t="s">
        <v>41</v>
      </c>
      <c r="B99" s="17">
        <v>117.6</v>
      </c>
      <c r="C99" s="13" t="s">
        <v>13</v>
      </c>
      <c r="D99" s="17">
        <f>H99/B99</f>
        <v>5</v>
      </c>
      <c r="E99" s="15">
        <v>1</v>
      </c>
      <c r="F99" s="13" t="s">
        <v>37</v>
      </c>
      <c r="G99" s="15">
        <v>588</v>
      </c>
      <c r="H99" s="15">
        <f>E99*G99</f>
        <v>588</v>
      </c>
      <c r="J99" s="14" t="s">
        <v>77</v>
      </c>
      <c r="K99" s="15"/>
      <c r="L99" s="13" t="s">
        <v>25</v>
      </c>
      <c r="M99" s="15"/>
      <c r="N99" s="16">
        <v>-0.45</v>
      </c>
      <c r="O99" s="13" t="s">
        <v>37</v>
      </c>
      <c r="P99" s="15">
        <v>8700</v>
      </c>
      <c r="Q99" s="15">
        <f>N99*P99</f>
        <v>-3915</v>
      </c>
    </row>
    <row r="100" spans="1:17" x14ac:dyDescent="0.25">
      <c r="A100" s="14" t="s">
        <v>78</v>
      </c>
      <c r="B100" s="15"/>
      <c r="C100" s="13" t="s">
        <v>25</v>
      </c>
      <c r="D100" s="15"/>
      <c r="E100" s="16">
        <v>1.06</v>
      </c>
      <c r="F100" s="13" t="s">
        <v>37</v>
      </c>
      <c r="G100" s="15">
        <v>375.5</v>
      </c>
      <c r="H100" s="15">
        <f>E100*G100</f>
        <v>398.03000000000003</v>
      </c>
      <c r="J100" s="14" t="s">
        <v>36</v>
      </c>
      <c r="K100" s="17">
        <v>117.6</v>
      </c>
      <c r="L100" s="13" t="s">
        <v>25</v>
      </c>
      <c r="M100" s="17">
        <f>Q100/K100</f>
        <v>24.107142857142858</v>
      </c>
      <c r="N100" s="16">
        <v>0.42</v>
      </c>
      <c r="O100" s="13" t="s">
        <v>37</v>
      </c>
      <c r="P100" s="15">
        <v>6750</v>
      </c>
      <c r="Q100" s="15">
        <f>N100*P100</f>
        <v>2835</v>
      </c>
    </row>
    <row r="101" spans="1:17" x14ac:dyDescent="0.25">
      <c r="A101" s="14" t="s">
        <v>13</v>
      </c>
      <c r="B101" s="15"/>
      <c r="C101" s="13" t="s">
        <v>13</v>
      </c>
      <c r="D101" s="15"/>
      <c r="E101" s="15"/>
      <c r="F101" s="13" t="s">
        <v>13</v>
      </c>
      <c r="G101" s="15"/>
      <c r="H101" s="15"/>
      <c r="J101" s="14" t="s">
        <v>85</v>
      </c>
      <c r="K101" s="15"/>
      <c r="L101" s="13" t="s">
        <v>13</v>
      </c>
      <c r="M101" s="15"/>
      <c r="N101" s="15"/>
      <c r="O101" s="13" t="s">
        <v>37</v>
      </c>
      <c r="P101" s="15"/>
      <c r="Q101" s="15">
        <v>135</v>
      </c>
    </row>
    <row r="102" spans="1:17" x14ac:dyDescent="0.25">
      <c r="A102" s="14" t="s">
        <v>43</v>
      </c>
      <c r="B102" s="15"/>
      <c r="C102" s="13" t="s">
        <v>13</v>
      </c>
      <c r="D102" s="15"/>
      <c r="E102" s="15"/>
      <c r="F102" s="13" t="s">
        <v>13</v>
      </c>
      <c r="G102" s="15"/>
      <c r="H102" s="15"/>
      <c r="J102" s="14" t="s">
        <v>41</v>
      </c>
      <c r="K102" s="17">
        <v>117.6</v>
      </c>
      <c r="L102" s="13" t="s">
        <v>13</v>
      </c>
      <c r="M102" s="17">
        <f>Q102/K102</f>
        <v>6.0000000000000009</v>
      </c>
      <c r="N102" s="15">
        <v>1</v>
      </c>
      <c r="O102" s="13" t="s">
        <v>37</v>
      </c>
      <c r="P102" s="15">
        <v>705.6</v>
      </c>
      <c r="Q102" s="15">
        <f>N102*P102</f>
        <v>705.6</v>
      </c>
    </row>
    <row r="103" spans="1:17" x14ac:dyDescent="0.25">
      <c r="A103" s="14" t="s">
        <v>13</v>
      </c>
      <c r="B103" s="15"/>
      <c r="C103" s="13" t="s">
        <v>13</v>
      </c>
      <c r="D103" s="15"/>
      <c r="E103" s="15"/>
      <c r="F103" s="13" t="s">
        <v>13</v>
      </c>
      <c r="G103" s="15"/>
      <c r="H103" s="15"/>
      <c r="J103" s="14" t="s">
        <v>78</v>
      </c>
      <c r="K103" s="15"/>
      <c r="L103" s="13" t="s">
        <v>25</v>
      </c>
      <c r="M103" s="15"/>
      <c r="N103" s="16">
        <v>1.06</v>
      </c>
      <c r="O103" s="13" t="s">
        <v>37</v>
      </c>
      <c r="P103" s="15">
        <v>400</v>
      </c>
      <c r="Q103" s="15">
        <f>N103*P103</f>
        <v>424</v>
      </c>
    </row>
    <row r="104" spans="1:17" x14ac:dyDescent="0.25">
      <c r="A104" s="12" t="s">
        <v>44</v>
      </c>
      <c r="B104" s="8"/>
      <c r="C104" s="13" t="s">
        <v>13</v>
      </c>
      <c r="D104" s="8"/>
      <c r="E104" s="8"/>
      <c r="F104" s="13" t="s">
        <v>13</v>
      </c>
      <c r="G104" s="8"/>
      <c r="H104" s="8">
        <f>SUM(H95:H103)</f>
        <v>51104.232987500007</v>
      </c>
      <c r="J104" s="14" t="s">
        <v>13</v>
      </c>
      <c r="K104" s="15"/>
      <c r="L104" s="13" t="s">
        <v>13</v>
      </c>
      <c r="M104" s="15"/>
      <c r="N104" s="15"/>
      <c r="O104" s="13" t="s">
        <v>13</v>
      </c>
      <c r="P104" s="15"/>
      <c r="Q104" s="15"/>
    </row>
    <row r="105" spans="1:17" x14ac:dyDescent="0.25">
      <c r="A105" s="14" t="s">
        <v>13</v>
      </c>
      <c r="B105" s="15"/>
      <c r="C105" s="13" t="s">
        <v>13</v>
      </c>
      <c r="D105" s="15"/>
      <c r="E105" s="15"/>
      <c r="F105" s="13" t="s">
        <v>13</v>
      </c>
      <c r="G105" s="15"/>
      <c r="H105" s="15"/>
      <c r="J105" s="14" t="s">
        <v>43</v>
      </c>
      <c r="K105" s="15"/>
      <c r="L105" s="13" t="s">
        <v>13</v>
      </c>
      <c r="M105" s="15"/>
      <c r="N105" s="15"/>
      <c r="O105" s="13" t="s">
        <v>13</v>
      </c>
      <c r="P105" s="15"/>
      <c r="Q105" s="15"/>
    </row>
    <row r="106" spans="1:17" x14ac:dyDescent="0.25">
      <c r="A106" s="12" t="s">
        <v>45</v>
      </c>
      <c r="B106" s="8"/>
      <c r="C106" s="13" t="s">
        <v>13</v>
      </c>
      <c r="D106" s="8"/>
      <c r="E106" s="8"/>
      <c r="F106" s="13" t="s">
        <v>13</v>
      </c>
      <c r="G106" s="8"/>
      <c r="H106" s="8"/>
      <c r="J106" s="14" t="s">
        <v>13</v>
      </c>
      <c r="K106" s="15"/>
      <c r="L106" s="13" t="s">
        <v>13</v>
      </c>
      <c r="M106" s="15"/>
      <c r="N106" s="15"/>
      <c r="O106" s="13" t="s">
        <v>13</v>
      </c>
      <c r="P106" s="15"/>
      <c r="Q106" s="15"/>
    </row>
    <row r="107" spans="1:17" x14ac:dyDescent="0.25">
      <c r="A107" s="14" t="s">
        <v>79</v>
      </c>
      <c r="B107" s="15"/>
      <c r="C107" s="13" t="s">
        <v>24</v>
      </c>
      <c r="D107" s="15"/>
      <c r="E107" s="15">
        <v>-1090</v>
      </c>
      <c r="F107" s="13" t="s">
        <v>25</v>
      </c>
      <c r="G107" s="16">
        <v>4.1124999999999998</v>
      </c>
      <c r="H107" s="15">
        <f>E107*G107</f>
        <v>-4482.625</v>
      </c>
      <c r="J107" s="12" t="s">
        <v>44</v>
      </c>
      <c r="K107" s="8"/>
      <c r="L107" s="13" t="s">
        <v>13</v>
      </c>
      <c r="M107" s="8"/>
      <c r="N107" s="8"/>
      <c r="O107" s="13" t="s">
        <v>13</v>
      </c>
      <c r="P107" s="8"/>
      <c r="Q107" s="8">
        <f>SUM(Q97:Q106)</f>
        <v>48754.83201250001</v>
      </c>
    </row>
    <row r="108" spans="1:17" x14ac:dyDescent="0.25">
      <c r="A108" s="14" t="s">
        <v>93</v>
      </c>
      <c r="B108" s="15"/>
      <c r="C108" s="13" t="s">
        <v>24</v>
      </c>
      <c r="D108" s="15"/>
      <c r="E108" s="15">
        <v>-310</v>
      </c>
      <c r="F108" s="13" t="s">
        <v>25</v>
      </c>
      <c r="G108" s="16">
        <v>9</v>
      </c>
      <c r="H108" s="15">
        <f>E108*G108</f>
        <v>-2790</v>
      </c>
      <c r="J108" s="14" t="s">
        <v>13</v>
      </c>
      <c r="K108" s="15"/>
      <c r="L108" s="13" t="s">
        <v>13</v>
      </c>
      <c r="M108" s="15"/>
      <c r="N108" s="15"/>
      <c r="O108" s="13" t="s">
        <v>13</v>
      </c>
      <c r="P108" s="15"/>
      <c r="Q108" s="15"/>
    </row>
    <row r="109" spans="1:17" x14ac:dyDescent="0.25">
      <c r="A109" s="14" t="s">
        <v>49</v>
      </c>
      <c r="B109" s="15"/>
      <c r="C109" s="13" t="s">
        <v>24</v>
      </c>
      <c r="D109" s="15"/>
      <c r="E109" s="15">
        <v>-180</v>
      </c>
      <c r="F109" s="13" t="s">
        <v>25</v>
      </c>
      <c r="G109" s="16">
        <v>5.0999999999999996</v>
      </c>
      <c r="H109" s="15">
        <f>E109*G109</f>
        <v>-917.99999999999989</v>
      </c>
      <c r="J109" s="12" t="s">
        <v>45</v>
      </c>
      <c r="K109" s="8"/>
      <c r="L109" s="13" t="s">
        <v>13</v>
      </c>
      <c r="M109" s="8"/>
      <c r="N109" s="8"/>
      <c r="O109" s="13" t="s">
        <v>13</v>
      </c>
      <c r="P109" s="8"/>
      <c r="Q109" s="8"/>
    </row>
    <row r="110" spans="1:17" x14ac:dyDescent="0.25">
      <c r="A110" s="14" t="s">
        <v>47</v>
      </c>
      <c r="B110" s="15"/>
      <c r="C110" s="13" t="s">
        <v>24</v>
      </c>
      <c r="D110" s="15"/>
      <c r="E110" s="15">
        <v>-2010</v>
      </c>
      <c r="F110" s="13" t="s">
        <v>25</v>
      </c>
      <c r="G110" s="16">
        <v>2.4375</v>
      </c>
      <c r="H110" s="15">
        <f>E110*G110</f>
        <v>-4899.375</v>
      </c>
      <c r="J110" s="14" t="s">
        <v>95</v>
      </c>
      <c r="K110" s="15"/>
      <c r="L110" s="13" t="s">
        <v>24</v>
      </c>
      <c r="M110" s="15"/>
      <c r="N110" s="15">
        <v>-425</v>
      </c>
      <c r="O110" s="13" t="s">
        <v>25</v>
      </c>
      <c r="P110" s="16">
        <v>6.9</v>
      </c>
      <c r="Q110" s="15">
        <f>N110*P110</f>
        <v>-2932.5</v>
      </c>
    </row>
    <row r="111" spans="1:17" x14ac:dyDescent="0.25">
      <c r="A111" s="14" t="s">
        <v>48</v>
      </c>
      <c r="B111" s="15"/>
      <c r="C111" s="13" t="s">
        <v>24</v>
      </c>
      <c r="D111" s="15"/>
      <c r="E111" s="15">
        <v>-550</v>
      </c>
      <c r="F111" s="13" t="s">
        <v>25</v>
      </c>
      <c r="G111" s="16">
        <v>2.1949999999999998</v>
      </c>
      <c r="H111" s="15">
        <f>E111*G111</f>
        <v>-1207.25</v>
      </c>
      <c r="J111" s="14" t="s">
        <v>79</v>
      </c>
      <c r="K111" s="15"/>
      <c r="L111" s="13" t="s">
        <v>24</v>
      </c>
      <c r="M111" s="15"/>
      <c r="N111" s="15">
        <v>-1200</v>
      </c>
      <c r="O111" s="13" t="s">
        <v>25</v>
      </c>
      <c r="P111" s="16">
        <v>4.9000000000000004</v>
      </c>
      <c r="Q111" s="15">
        <f>N111*P111</f>
        <v>-5880</v>
      </c>
    </row>
    <row r="112" spans="1:17" x14ac:dyDescent="0.25">
      <c r="A112" s="14" t="s">
        <v>52</v>
      </c>
      <c r="B112" s="15"/>
      <c r="C112" s="13" t="s">
        <v>24</v>
      </c>
      <c r="D112" s="15"/>
      <c r="E112" s="15"/>
      <c r="F112" s="13" t="s">
        <v>25</v>
      </c>
      <c r="G112" s="15"/>
      <c r="H112" s="15">
        <v>-440</v>
      </c>
      <c r="J112" s="14" t="s">
        <v>49</v>
      </c>
      <c r="K112" s="15"/>
      <c r="L112" s="13" t="s">
        <v>24</v>
      </c>
      <c r="M112" s="15"/>
      <c r="N112" s="15">
        <v>-190</v>
      </c>
      <c r="O112" s="13" t="s">
        <v>25</v>
      </c>
      <c r="P112" s="16">
        <v>4.9000000000000004</v>
      </c>
      <c r="Q112" s="15">
        <f>N112*P112</f>
        <v>-931.00000000000011</v>
      </c>
    </row>
    <row r="113" spans="1:17" x14ac:dyDescent="0.25">
      <c r="A113" s="14" t="s">
        <v>54</v>
      </c>
      <c r="B113" s="15">
        <v>-1120</v>
      </c>
      <c r="C113" s="13" t="s">
        <v>32</v>
      </c>
      <c r="D113" s="16">
        <f>H113/B113</f>
        <v>0.76</v>
      </c>
      <c r="E113" s="15">
        <v>-1120</v>
      </c>
      <c r="F113" s="13" t="s">
        <v>55</v>
      </c>
      <c r="G113" s="16">
        <v>0.76</v>
      </c>
      <c r="H113" s="15">
        <f>E113*G113</f>
        <v>-851.2</v>
      </c>
      <c r="J113" s="14" t="s">
        <v>47</v>
      </c>
      <c r="K113" s="15"/>
      <c r="L113" s="13" t="s">
        <v>24</v>
      </c>
      <c r="M113" s="15"/>
      <c r="N113" s="15">
        <v>-1855</v>
      </c>
      <c r="O113" s="13" t="s">
        <v>25</v>
      </c>
      <c r="P113" s="16">
        <v>3.3</v>
      </c>
      <c r="Q113" s="15">
        <f>N113*P113</f>
        <v>-6121.5</v>
      </c>
    </row>
    <row r="114" spans="1:17" x14ac:dyDescent="0.25">
      <c r="A114" s="14" t="s">
        <v>56</v>
      </c>
      <c r="B114" s="15">
        <v>-2650</v>
      </c>
      <c r="C114" s="13" t="s">
        <v>32</v>
      </c>
      <c r="D114" s="16">
        <f>H114/B114</f>
        <v>1.4</v>
      </c>
      <c r="E114" s="15">
        <v>-2650</v>
      </c>
      <c r="F114" s="13" t="s">
        <v>55</v>
      </c>
      <c r="G114" s="16">
        <v>1.4</v>
      </c>
      <c r="H114" s="15">
        <f>E114*G114</f>
        <v>-3709.9999999999995</v>
      </c>
      <c r="J114" s="14" t="s">
        <v>48</v>
      </c>
      <c r="K114" s="15"/>
      <c r="L114" s="13" t="s">
        <v>24</v>
      </c>
      <c r="M114" s="15"/>
      <c r="N114" s="15">
        <v>-560</v>
      </c>
      <c r="O114" s="13" t="s">
        <v>25</v>
      </c>
      <c r="P114" s="16">
        <v>2.6</v>
      </c>
      <c r="Q114" s="15">
        <f>N114*P114</f>
        <v>-1456</v>
      </c>
    </row>
    <row r="115" spans="1:17" x14ac:dyDescent="0.25">
      <c r="A115" s="14" t="s">
        <v>57</v>
      </c>
      <c r="B115" s="15">
        <v>-420</v>
      </c>
      <c r="C115" s="13" t="s">
        <v>32</v>
      </c>
      <c r="D115" s="16">
        <f>H115/B115</f>
        <v>1.31</v>
      </c>
      <c r="E115" s="15">
        <v>-420</v>
      </c>
      <c r="F115" s="13" t="s">
        <v>55</v>
      </c>
      <c r="G115" s="16">
        <v>1.31</v>
      </c>
      <c r="H115" s="15">
        <f>E115*G115</f>
        <v>-550.20000000000005</v>
      </c>
      <c r="J115" s="14" t="s">
        <v>52</v>
      </c>
      <c r="K115" s="15"/>
      <c r="L115" s="13" t="s">
        <v>24</v>
      </c>
      <c r="M115" s="15"/>
      <c r="N115" s="15"/>
      <c r="O115" s="13" t="s">
        <v>25</v>
      </c>
      <c r="P115" s="15"/>
      <c r="Q115" s="15">
        <v>-480</v>
      </c>
    </row>
    <row r="116" spans="1:17" x14ac:dyDescent="0.25">
      <c r="A116" s="14" t="s">
        <v>58</v>
      </c>
      <c r="B116" s="15"/>
      <c r="C116" s="13" t="s">
        <v>32</v>
      </c>
      <c r="D116" s="15"/>
      <c r="E116" s="15">
        <v>-150</v>
      </c>
      <c r="F116" s="13" t="s">
        <v>25</v>
      </c>
      <c r="G116" s="16">
        <v>0.85</v>
      </c>
      <c r="H116" s="15">
        <f>E116*G116</f>
        <v>-127.5</v>
      </c>
      <c r="J116" s="14" t="s">
        <v>54</v>
      </c>
      <c r="K116" s="15">
        <v>-1125</v>
      </c>
      <c r="L116" s="13" t="s">
        <v>32</v>
      </c>
      <c r="M116" s="16">
        <f>Q116/K116</f>
        <v>0.81</v>
      </c>
      <c r="N116" s="15">
        <v>-1125</v>
      </c>
      <c r="O116" s="13" t="s">
        <v>55</v>
      </c>
      <c r="P116" s="16">
        <v>0.81</v>
      </c>
      <c r="Q116" s="15">
        <f>N116*P116</f>
        <v>-911.25000000000011</v>
      </c>
    </row>
    <row r="117" spans="1:17" x14ac:dyDescent="0.25">
      <c r="A117" s="12" t="s">
        <v>59</v>
      </c>
      <c r="B117" s="8"/>
      <c r="C117" s="13" t="s">
        <v>13</v>
      </c>
      <c r="D117" s="8"/>
      <c r="E117" s="8"/>
      <c r="F117" s="13" t="s">
        <v>13</v>
      </c>
      <c r="G117" s="8"/>
      <c r="H117" s="8">
        <f>SUM(H107:H116)</f>
        <v>-19976.150000000001</v>
      </c>
      <c r="J117" s="14" t="s">
        <v>56</v>
      </c>
      <c r="K117" s="15">
        <v>-2580</v>
      </c>
      <c r="L117" s="13" t="s">
        <v>32</v>
      </c>
      <c r="M117" s="16">
        <f>Q117/K117</f>
        <v>1.43</v>
      </c>
      <c r="N117" s="15">
        <v>-2580</v>
      </c>
      <c r="O117" s="13" t="s">
        <v>55</v>
      </c>
      <c r="P117" s="16">
        <v>1.43</v>
      </c>
      <c r="Q117" s="15">
        <f>N117*P117</f>
        <v>-3689.3999999999996</v>
      </c>
    </row>
    <row r="118" spans="1:17" x14ac:dyDescent="0.25">
      <c r="A118" s="14" t="s">
        <v>13</v>
      </c>
      <c r="B118" s="15"/>
      <c r="C118" s="13" t="s">
        <v>13</v>
      </c>
      <c r="D118" s="15"/>
      <c r="E118" s="15"/>
      <c r="F118" s="13" t="s">
        <v>13</v>
      </c>
      <c r="G118" s="15"/>
      <c r="H118" s="15"/>
      <c r="J118" s="14" t="s">
        <v>57</v>
      </c>
      <c r="K118" s="15">
        <v>-405</v>
      </c>
      <c r="L118" s="13" t="s">
        <v>32</v>
      </c>
      <c r="M118" s="16">
        <f>Q118/K118</f>
        <v>1.43</v>
      </c>
      <c r="N118" s="15">
        <v>-405</v>
      </c>
      <c r="O118" s="13" t="s">
        <v>55</v>
      </c>
      <c r="P118" s="16">
        <v>1.43</v>
      </c>
      <c r="Q118" s="15">
        <f>N118*P118</f>
        <v>-579.15</v>
      </c>
    </row>
    <row r="119" spans="1:17" x14ac:dyDescent="0.25">
      <c r="A119" s="14" t="s">
        <v>60</v>
      </c>
      <c r="B119" s="15"/>
      <c r="C119" s="13" t="s">
        <v>13</v>
      </c>
      <c r="D119" s="15"/>
      <c r="E119" s="15"/>
      <c r="F119" s="13" t="s">
        <v>32</v>
      </c>
      <c r="G119" s="15"/>
      <c r="H119" s="15">
        <v>-30</v>
      </c>
      <c r="J119" s="14" t="s">
        <v>58</v>
      </c>
      <c r="K119" s="15"/>
      <c r="L119" s="13" t="s">
        <v>32</v>
      </c>
      <c r="M119" s="15"/>
      <c r="N119" s="15">
        <v>-150</v>
      </c>
      <c r="O119" s="13" t="s">
        <v>25</v>
      </c>
      <c r="P119" s="16">
        <v>0.85</v>
      </c>
      <c r="Q119" s="15">
        <f>N119*P119</f>
        <v>-127.5</v>
      </c>
    </row>
    <row r="120" spans="1:17" x14ac:dyDescent="0.25">
      <c r="A120" s="14" t="s">
        <v>61</v>
      </c>
      <c r="B120" s="15"/>
      <c r="C120" s="13" t="s">
        <v>13</v>
      </c>
      <c r="D120" s="15"/>
      <c r="E120" s="15"/>
      <c r="F120" s="13" t="s">
        <v>32</v>
      </c>
      <c r="G120" s="15"/>
      <c r="H120" s="15">
        <v>-595</v>
      </c>
      <c r="J120" s="12" t="s">
        <v>59</v>
      </c>
      <c r="K120" s="8"/>
      <c r="L120" s="13" t="s">
        <v>13</v>
      </c>
      <c r="M120" s="8"/>
      <c r="N120" s="8"/>
      <c r="O120" s="13" t="s">
        <v>13</v>
      </c>
      <c r="P120" s="8"/>
      <c r="Q120" s="8">
        <f>SUM(Q110:Q119)</f>
        <v>-23108.300000000003</v>
      </c>
    </row>
    <row r="121" spans="1:17" x14ac:dyDescent="0.25">
      <c r="A121" s="14" t="s">
        <v>62</v>
      </c>
      <c r="B121" s="15"/>
      <c r="C121" s="13" t="s">
        <v>13</v>
      </c>
      <c r="D121" s="15"/>
      <c r="E121" s="15"/>
      <c r="F121" s="13" t="s">
        <v>32</v>
      </c>
      <c r="G121" s="15"/>
      <c r="H121" s="15">
        <v>-310</v>
      </c>
      <c r="J121" s="14" t="s">
        <v>13</v>
      </c>
      <c r="K121" s="15"/>
      <c r="L121" s="13" t="s">
        <v>13</v>
      </c>
      <c r="M121" s="15"/>
      <c r="N121" s="15"/>
      <c r="O121" s="13" t="s">
        <v>13</v>
      </c>
      <c r="P121" s="15"/>
      <c r="Q121" s="15"/>
    </row>
    <row r="122" spans="1:17" x14ac:dyDescent="0.25">
      <c r="A122" s="14" t="s">
        <v>63</v>
      </c>
      <c r="B122" s="15"/>
      <c r="C122" s="13" t="s">
        <v>13</v>
      </c>
      <c r="D122" s="15"/>
      <c r="E122" s="15"/>
      <c r="F122" s="13" t="s">
        <v>32</v>
      </c>
      <c r="G122" s="15"/>
      <c r="H122" s="15">
        <v>-190</v>
      </c>
      <c r="J122" s="14" t="s">
        <v>60</v>
      </c>
      <c r="K122" s="15"/>
      <c r="L122" s="13" t="s">
        <v>13</v>
      </c>
      <c r="M122" s="15"/>
      <c r="N122" s="15"/>
      <c r="O122" s="13" t="s">
        <v>32</v>
      </c>
      <c r="P122" s="15"/>
      <c r="Q122" s="15">
        <v>-30</v>
      </c>
    </row>
    <row r="123" spans="1:17" x14ac:dyDescent="0.25">
      <c r="A123" s="14" t="s">
        <v>64</v>
      </c>
      <c r="B123" s="15"/>
      <c r="C123" s="13" t="s">
        <v>13</v>
      </c>
      <c r="D123" s="15"/>
      <c r="E123" s="15"/>
      <c r="F123" s="13" t="s">
        <v>32</v>
      </c>
      <c r="G123" s="15"/>
      <c r="H123" s="15">
        <v>-250</v>
      </c>
      <c r="J123" s="14" t="s">
        <v>61</v>
      </c>
      <c r="K123" s="15"/>
      <c r="L123" s="13" t="s">
        <v>13</v>
      </c>
      <c r="M123" s="15"/>
      <c r="N123" s="15"/>
      <c r="O123" s="13" t="s">
        <v>32</v>
      </c>
      <c r="P123" s="15"/>
      <c r="Q123" s="15">
        <v>-500</v>
      </c>
    </row>
    <row r="124" spans="1:17" x14ac:dyDescent="0.25">
      <c r="A124" s="14" t="s">
        <v>65</v>
      </c>
      <c r="B124" s="15"/>
      <c r="C124" s="13" t="s">
        <v>13</v>
      </c>
      <c r="D124" s="15"/>
      <c r="E124" s="15"/>
      <c r="F124" s="13" t="s">
        <v>32</v>
      </c>
      <c r="G124" s="15"/>
      <c r="H124" s="15">
        <v>-110</v>
      </c>
      <c r="J124" s="14" t="s">
        <v>86</v>
      </c>
      <c r="K124" s="15"/>
      <c r="L124" s="13" t="s">
        <v>13</v>
      </c>
      <c r="M124" s="15"/>
      <c r="N124" s="15"/>
      <c r="O124" s="13" t="s">
        <v>32</v>
      </c>
      <c r="P124" s="15"/>
      <c r="Q124" s="15">
        <v>-80</v>
      </c>
    </row>
    <row r="125" spans="1:17" x14ac:dyDescent="0.25">
      <c r="A125" s="14" t="s">
        <v>66</v>
      </c>
      <c r="B125" s="15"/>
      <c r="C125" s="13" t="s">
        <v>13</v>
      </c>
      <c r="D125" s="15"/>
      <c r="E125" s="15"/>
      <c r="F125" s="13" t="s">
        <v>25</v>
      </c>
      <c r="G125" s="15"/>
      <c r="H125" s="15">
        <v>-220</v>
      </c>
      <c r="J125" s="14" t="s">
        <v>62</v>
      </c>
      <c r="K125" s="15"/>
      <c r="L125" s="13" t="s">
        <v>13</v>
      </c>
      <c r="M125" s="15"/>
      <c r="N125" s="15"/>
      <c r="O125" s="13" t="s">
        <v>32</v>
      </c>
      <c r="P125" s="15"/>
      <c r="Q125" s="15">
        <v>-315</v>
      </c>
    </row>
    <row r="126" spans="1:17" x14ac:dyDescent="0.25">
      <c r="A126" s="14" t="s">
        <v>67</v>
      </c>
      <c r="B126" s="15"/>
      <c r="C126" s="13" t="s">
        <v>13</v>
      </c>
      <c r="D126" s="15"/>
      <c r="E126" s="15"/>
      <c r="F126" s="13" t="s">
        <v>32</v>
      </c>
      <c r="G126" s="15"/>
      <c r="H126" s="15">
        <v>-300</v>
      </c>
      <c r="J126" s="14" t="s">
        <v>63</v>
      </c>
      <c r="K126" s="15"/>
      <c r="L126" s="13" t="s">
        <v>13</v>
      </c>
      <c r="M126" s="15"/>
      <c r="N126" s="15"/>
      <c r="O126" s="13" t="s">
        <v>32</v>
      </c>
      <c r="P126" s="15"/>
      <c r="Q126" s="15">
        <v>-165</v>
      </c>
    </row>
    <row r="127" spans="1:17" x14ac:dyDescent="0.25">
      <c r="A127" s="12" t="s">
        <v>68</v>
      </c>
      <c r="B127" s="8"/>
      <c r="C127" s="13" t="s">
        <v>13</v>
      </c>
      <c r="D127" s="8"/>
      <c r="E127" s="8"/>
      <c r="F127" s="13" t="s">
        <v>13</v>
      </c>
      <c r="G127" s="8"/>
      <c r="H127" s="8">
        <f>SUM(H119:H126)</f>
        <v>-2005</v>
      </c>
      <c r="J127" s="14" t="s">
        <v>64</v>
      </c>
      <c r="K127" s="15"/>
      <c r="L127" s="13" t="s">
        <v>13</v>
      </c>
      <c r="M127" s="15"/>
      <c r="N127" s="15"/>
      <c r="O127" s="13" t="s">
        <v>32</v>
      </c>
      <c r="P127" s="15"/>
      <c r="Q127" s="15">
        <v>-245</v>
      </c>
    </row>
    <row r="128" spans="1:17" x14ac:dyDescent="0.25">
      <c r="A128" s="12" t="s">
        <v>69</v>
      </c>
      <c r="B128" s="8"/>
      <c r="C128" s="13" t="s">
        <v>13</v>
      </c>
      <c r="D128" s="8"/>
      <c r="E128" s="8"/>
      <c r="F128" s="13" t="s">
        <v>13</v>
      </c>
      <c r="G128" s="8"/>
      <c r="H128" s="8">
        <f>SUM(H117,H127)</f>
        <v>-21981.15</v>
      </c>
      <c r="J128" s="14" t="s">
        <v>65</v>
      </c>
      <c r="K128" s="15"/>
      <c r="L128" s="13" t="s">
        <v>13</v>
      </c>
      <c r="M128" s="15"/>
      <c r="N128" s="15"/>
      <c r="O128" s="13" t="s">
        <v>32</v>
      </c>
      <c r="P128" s="15"/>
      <c r="Q128" s="15">
        <v>-115</v>
      </c>
    </row>
    <row r="129" spans="1:17" x14ac:dyDescent="0.25">
      <c r="A129" s="12" t="s">
        <v>70</v>
      </c>
      <c r="B129" s="8"/>
      <c r="C129" s="13" t="s">
        <v>13</v>
      </c>
      <c r="D129" s="8"/>
      <c r="E129" s="8"/>
      <c r="F129" s="13" t="s">
        <v>13</v>
      </c>
      <c r="G129" s="8"/>
      <c r="H129" s="8">
        <f>SUM(H104,H128)</f>
        <v>29123.082987500005</v>
      </c>
      <c r="J129" s="14" t="s">
        <v>66</v>
      </c>
      <c r="K129" s="15"/>
      <c r="L129" s="13" t="s">
        <v>13</v>
      </c>
      <c r="M129" s="15"/>
      <c r="N129" s="15"/>
      <c r="O129" s="13" t="s">
        <v>25</v>
      </c>
      <c r="P129" s="15"/>
      <c r="Q129" s="15">
        <v>-230</v>
      </c>
    </row>
    <row r="130" spans="1:17" x14ac:dyDescent="0.25">
      <c r="J130" s="14" t="s">
        <v>67</v>
      </c>
      <c r="K130" s="15"/>
      <c r="L130" s="13" t="s">
        <v>13</v>
      </c>
      <c r="M130" s="15"/>
      <c r="N130" s="15"/>
      <c r="O130" s="13" t="s">
        <v>32</v>
      </c>
      <c r="P130" s="15"/>
      <c r="Q130" s="15">
        <v>-300</v>
      </c>
    </row>
    <row r="131" spans="1:17" x14ac:dyDescent="0.25">
      <c r="A131" s="11" t="s">
        <v>71</v>
      </c>
      <c r="J131" s="12" t="s">
        <v>68</v>
      </c>
      <c r="K131" s="8"/>
      <c r="L131" s="13" t="s">
        <v>13</v>
      </c>
      <c r="M131" s="8"/>
      <c r="N131" s="8"/>
      <c r="O131" s="13" t="s">
        <v>13</v>
      </c>
      <c r="P131" s="8"/>
      <c r="Q131" s="8">
        <f>SUM(Q122:Q130)</f>
        <v>-1980</v>
      </c>
    </row>
    <row r="132" spans="1:17" x14ac:dyDescent="0.25">
      <c r="A132" s="11" t="s">
        <v>72</v>
      </c>
      <c r="J132" s="12" t="s">
        <v>69</v>
      </c>
      <c r="K132" s="8"/>
      <c r="L132" s="13" t="s">
        <v>13</v>
      </c>
      <c r="M132" s="8"/>
      <c r="N132" s="8"/>
      <c r="O132" s="13" t="s">
        <v>13</v>
      </c>
      <c r="P132" s="8"/>
      <c r="Q132" s="8">
        <f>SUM(Q120,Q131)</f>
        <v>-25088.300000000003</v>
      </c>
    </row>
    <row r="133" spans="1:17" x14ac:dyDescent="0.25">
      <c r="A133" s="11" t="s">
        <v>73</v>
      </c>
      <c r="J133" s="12" t="s">
        <v>70</v>
      </c>
      <c r="K133" s="8"/>
      <c r="L133" s="13" t="s">
        <v>13</v>
      </c>
      <c r="M133" s="8"/>
      <c r="N133" s="8"/>
      <c r="O133" s="13" t="s">
        <v>13</v>
      </c>
      <c r="P133" s="8"/>
      <c r="Q133" s="8">
        <f>SUM(Q107,Q132)</f>
        <v>23666.532012500007</v>
      </c>
    </row>
    <row r="134" spans="1:17" x14ac:dyDescent="0.25">
      <c r="A134" s="11" t="s">
        <v>74</v>
      </c>
    </row>
    <row r="136" spans="1:17" x14ac:dyDescent="0.25">
      <c r="A136" s="11" t="s">
        <v>75</v>
      </c>
    </row>
    <row r="137" spans="1:17" x14ac:dyDescent="0.25">
      <c r="J137" s="11" t="s">
        <v>75</v>
      </c>
    </row>
    <row r="138" spans="1:17" x14ac:dyDescent="0.25">
      <c r="A138" s="11" t="s">
        <v>80</v>
      </c>
    </row>
    <row r="139" spans="1:17" x14ac:dyDescent="0.25">
      <c r="A139" s="11" t="s">
        <v>81</v>
      </c>
      <c r="J139" s="11" t="s">
        <v>80</v>
      </c>
    </row>
    <row r="140" spans="1:17" x14ac:dyDescent="0.25">
      <c r="J140" s="11" t="s">
        <v>81</v>
      </c>
    </row>
    <row r="141" spans="1:17" x14ac:dyDescent="0.25">
      <c r="A141" s="11" t="s">
        <v>82</v>
      </c>
    </row>
    <row r="142" spans="1:17" x14ac:dyDescent="0.25">
      <c r="A142" s="11" t="s">
        <v>83</v>
      </c>
      <c r="J142" s="11" t="s">
        <v>82</v>
      </c>
    </row>
    <row r="143" spans="1:17" x14ac:dyDescent="0.25">
      <c r="J143" s="11" t="s">
        <v>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D8234-52C6-4D33-9B66-8BB28D7D2665}">
  <dimension ref="A1:Q143"/>
  <sheetViews>
    <sheetView topLeftCell="B1" workbookViewId="0">
      <selection activeCell="S1" sqref="S1:Z1048576"/>
    </sheetView>
  </sheetViews>
  <sheetFormatPr defaultRowHeight="15" x14ac:dyDescent="0.25"/>
  <cols>
    <col min="1" max="1" width="30" customWidth="1"/>
    <col min="2" max="2" width="11" customWidth="1"/>
    <col min="3" max="3" width="5" customWidth="1"/>
    <col min="4" max="4" width="6" customWidth="1"/>
    <col min="5" max="5" width="11" customWidth="1"/>
    <col min="6" max="6" width="5" customWidth="1"/>
    <col min="7" max="7" width="6" customWidth="1"/>
    <col min="8" max="8" width="11" customWidth="1"/>
    <col min="10" max="10" width="30" customWidth="1"/>
    <col min="11" max="11" width="11" customWidth="1"/>
    <col min="12" max="12" width="5" customWidth="1"/>
    <col min="13" max="13" width="6" customWidth="1"/>
    <col min="14" max="14" width="11" customWidth="1"/>
    <col min="15" max="15" width="5" customWidth="1"/>
    <col min="16" max="16" width="6" customWidth="1"/>
    <col min="17" max="17" width="11" customWidth="1"/>
  </cols>
  <sheetData>
    <row r="1" spans="1:17" x14ac:dyDescent="0.25">
      <c r="A1" t="s">
        <v>0</v>
      </c>
      <c r="J1" t="s">
        <v>0</v>
      </c>
    </row>
    <row r="2" spans="1:17" x14ac:dyDescent="0.25">
      <c r="A2" s="11" t="s">
        <v>1</v>
      </c>
      <c r="B2" s="11" t="s">
        <v>2</v>
      </c>
      <c r="J2" s="11" t="s">
        <v>1</v>
      </c>
      <c r="K2" s="11" t="s">
        <v>2</v>
      </c>
    </row>
    <row r="3" spans="1:17" x14ac:dyDescent="0.25">
      <c r="A3" s="11" t="s">
        <v>3</v>
      </c>
      <c r="B3" s="11" t="s">
        <v>4</v>
      </c>
      <c r="J3" s="11" t="s">
        <v>3</v>
      </c>
      <c r="K3" s="11" t="s">
        <v>84</v>
      </c>
    </row>
    <row r="4" spans="1:17" x14ac:dyDescent="0.25">
      <c r="A4" s="11" t="s">
        <v>5</v>
      </c>
      <c r="B4" s="11" t="s">
        <v>6</v>
      </c>
      <c r="J4" s="11" t="s">
        <v>5</v>
      </c>
      <c r="K4" s="11" t="s">
        <v>6</v>
      </c>
    </row>
    <row r="5" spans="1:17" x14ac:dyDescent="0.25">
      <c r="A5" s="11" t="s">
        <v>7</v>
      </c>
      <c r="B5" s="11" t="s">
        <v>96</v>
      </c>
      <c r="J5" s="11" t="s">
        <v>7</v>
      </c>
      <c r="K5" s="11" t="s">
        <v>96</v>
      </c>
    </row>
    <row r="6" spans="1:17" x14ac:dyDescent="0.25">
      <c r="A6" s="11" t="s">
        <v>9</v>
      </c>
      <c r="B6" s="11" t="s">
        <v>87</v>
      </c>
      <c r="J6" s="11" t="s">
        <v>9</v>
      </c>
      <c r="K6" s="11" t="s">
        <v>87</v>
      </c>
    </row>
    <row r="8" spans="1:17" x14ac:dyDescent="0.25">
      <c r="A8" s="5" t="s">
        <v>11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13</v>
      </c>
      <c r="G8" s="6" t="s">
        <v>16</v>
      </c>
      <c r="H8" s="6" t="s">
        <v>17</v>
      </c>
      <c r="J8" s="5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13</v>
      </c>
      <c r="P8" s="6" t="s">
        <v>16</v>
      </c>
      <c r="Q8" s="6" t="s">
        <v>17</v>
      </c>
    </row>
    <row r="9" spans="1:17" x14ac:dyDescent="0.25">
      <c r="A9" s="12" t="s">
        <v>18</v>
      </c>
      <c r="B9" s="8"/>
      <c r="C9" s="13" t="s">
        <v>13</v>
      </c>
      <c r="D9" s="8"/>
      <c r="E9" s="8"/>
      <c r="F9" s="13" t="s">
        <v>13</v>
      </c>
      <c r="G9" s="8"/>
      <c r="H9" s="8"/>
      <c r="J9" s="12" t="s">
        <v>18</v>
      </c>
      <c r="K9" s="8"/>
      <c r="L9" s="13" t="s">
        <v>13</v>
      </c>
      <c r="M9" s="8"/>
      <c r="N9" s="8"/>
      <c r="O9" s="13" t="s">
        <v>13</v>
      </c>
      <c r="P9" s="8"/>
      <c r="Q9" s="8"/>
    </row>
    <row r="10" spans="1:17" x14ac:dyDescent="0.25">
      <c r="A10" s="14" t="s">
        <v>19</v>
      </c>
      <c r="B10" s="15"/>
      <c r="C10" s="13" t="s">
        <v>13</v>
      </c>
      <c r="D10" s="15"/>
      <c r="E10" s="15">
        <v>11720</v>
      </c>
      <c r="F10" s="13" t="s">
        <v>13</v>
      </c>
      <c r="G10" s="15"/>
      <c r="H10" s="15"/>
      <c r="J10" s="14" t="s">
        <v>19</v>
      </c>
      <c r="K10" s="15"/>
      <c r="L10" s="13" t="s">
        <v>13</v>
      </c>
      <c r="M10" s="15"/>
      <c r="N10" s="15">
        <v>11720</v>
      </c>
      <c r="O10" s="13" t="s">
        <v>13</v>
      </c>
      <c r="P10" s="15"/>
      <c r="Q10" s="15"/>
    </row>
    <row r="11" spans="1:17" x14ac:dyDescent="0.25">
      <c r="A11" s="14" t="s">
        <v>20</v>
      </c>
      <c r="B11" s="15"/>
      <c r="C11" s="13" t="s">
        <v>13</v>
      </c>
      <c r="D11" s="15"/>
      <c r="E11" s="15">
        <v>11135</v>
      </c>
      <c r="F11" s="13" t="s">
        <v>13</v>
      </c>
      <c r="G11" s="15"/>
      <c r="H11" s="15"/>
      <c r="J11" s="14" t="s">
        <v>20</v>
      </c>
      <c r="K11" s="15"/>
      <c r="L11" s="13" t="s">
        <v>13</v>
      </c>
      <c r="M11" s="15"/>
      <c r="N11" s="15">
        <v>11135</v>
      </c>
      <c r="O11" s="13" t="s">
        <v>13</v>
      </c>
      <c r="P11" s="15"/>
      <c r="Q11" s="15"/>
    </row>
    <row r="12" spans="1:17" x14ac:dyDescent="0.25">
      <c r="A12" s="14" t="s">
        <v>13</v>
      </c>
      <c r="B12" s="15"/>
      <c r="C12" s="13" t="s">
        <v>13</v>
      </c>
      <c r="D12" s="15"/>
      <c r="E12" s="15"/>
      <c r="F12" s="13" t="s">
        <v>13</v>
      </c>
      <c r="G12" s="15"/>
      <c r="H12" s="15"/>
      <c r="J12" s="14" t="s">
        <v>13</v>
      </c>
      <c r="K12" s="15"/>
      <c r="L12" s="13" t="s">
        <v>13</v>
      </c>
      <c r="M12" s="15"/>
      <c r="N12" s="15"/>
      <c r="O12" s="13" t="s">
        <v>13</v>
      </c>
      <c r="P12" s="15"/>
      <c r="Q12" s="15"/>
    </row>
    <row r="13" spans="1:17" x14ac:dyDescent="0.25">
      <c r="A13" s="14" t="s">
        <v>21</v>
      </c>
      <c r="B13" s="15"/>
      <c r="C13" s="13" t="s">
        <v>13</v>
      </c>
      <c r="D13" s="15"/>
      <c r="E13" s="16">
        <v>4.2</v>
      </c>
      <c r="F13" s="13" t="s">
        <v>13</v>
      </c>
      <c r="G13" s="16"/>
      <c r="H13" s="15"/>
      <c r="J13" s="14" t="s">
        <v>21</v>
      </c>
      <c r="K13" s="15"/>
      <c r="L13" s="13" t="s">
        <v>13</v>
      </c>
      <c r="M13" s="15"/>
      <c r="N13" s="16">
        <v>4.2</v>
      </c>
      <c r="O13" s="13" t="s">
        <v>13</v>
      </c>
      <c r="P13" s="16"/>
      <c r="Q13" s="15"/>
    </row>
    <row r="14" spans="1:17" x14ac:dyDescent="0.25">
      <c r="A14" s="14" t="s">
        <v>22</v>
      </c>
      <c r="B14" s="15"/>
      <c r="C14" s="13" t="s">
        <v>13</v>
      </c>
      <c r="D14" s="15"/>
      <c r="E14" s="16">
        <v>3.4</v>
      </c>
      <c r="F14" s="13" t="s">
        <v>13</v>
      </c>
      <c r="G14" s="16"/>
      <c r="H14" s="15"/>
      <c r="J14" s="14" t="s">
        <v>22</v>
      </c>
      <c r="K14" s="15"/>
      <c r="L14" s="13" t="s">
        <v>13</v>
      </c>
      <c r="M14" s="15"/>
      <c r="N14" s="16">
        <v>3.4</v>
      </c>
      <c r="O14" s="13" t="s">
        <v>13</v>
      </c>
      <c r="P14" s="16"/>
      <c r="Q14" s="15"/>
    </row>
    <row r="15" spans="1:17" x14ac:dyDescent="0.25">
      <c r="A15" s="14" t="s">
        <v>13</v>
      </c>
      <c r="B15" s="15"/>
      <c r="C15" s="13" t="s">
        <v>13</v>
      </c>
      <c r="D15" s="15"/>
      <c r="E15" s="15"/>
      <c r="F15" s="13" t="s">
        <v>13</v>
      </c>
      <c r="G15" s="15"/>
      <c r="H15" s="15"/>
      <c r="J15" s="14" t="s">
        <v>13</v>
      </c>
      <c r="K15" s="15"/>
      <c r="L15" s="13" t="s">
        <v>13</v>
      </c>
      <c r="M15" s="15"/>
      <c r="N15" s="15"/>
      <c r="O15" s="13" t="s">
        <v>13</v>
      </c>
      <c r="P15" s="15"/>
      <c r="Q15" s="15"/>
    </row>
    <row r="16" spans="1:17" x14ac:dyDescent="0.25">
      <c r="A16" s="14" t="s">
        <v>23</v>
      </c>
      <c r="B16" s="15"/>
      <c r="C16" s="13" t="s">
        <v>24</v>
      </c>
      <c r="D16" s="15"/>
      <c r="E16" s="15">
        <v>11135</v>
      </c>
      <c r="F16" s="13" t="s">
        <v>25</v>
      </c>
      <c r="G16" s="16">
        <v>4.0603600000000002</v>
      </c>
      <c r="H16" s="15">
        <f t="shared" ref="H16:H23" si="0">E16*G16</f>
        <v>45212.1086</v>
      </c>
      <c r="J16" s="14" t="s">
        <v>23</v>
      </c>
      <c r="K16" s="15"/>
      <c r="L16" s="13" t="s">
        <v>24</v>
      </c>
      <c r="M16" s="15"/>
      <c r="N16" s="15">
        <v>11135</v>
      </c>
      <c r="O16" s="13" t="s">
        <v>25</v>
      </c>
      <c r="P16" s="16">
        <v>3.86774</v>
      </c>
      <c r="Q16" s="15">
        <f t="shared" ref="Q16:Q23" si="1">N16*P16</f>
        <v>43067.284899999999</v>
      </c>
    </row>
    <row r="17" spans="1:17" x14ac:dyDescent="0.25">
      <c r="A17" s="14" t="s">
        <v>26</v>
      </c>
      <c r="B17" s="15"/>
      <c r="C17" s="13" t="s">
        <v>24</v>
      </c>
      <c r="D17" s="15"/>
      <c r="E17" s="15">
        <v>11135</v>
      </c>
      <c r="F17" s="13" t="s">
        <v>25</v>
      </c>
      <c r="G17" s="16">
        <v>0.12993250000000001</v>
      </c>
      <c r="H17" s="15">
        <f t="shared" si="0"/>
        <v>1446.7983875</v>
      </c>
      <c r="J17" s="14" t="s">
        <v>26</v>
      </c>
      <c r="K17" s="15"/>
      <c r="L17" s="13" t="s">
        <v>24</v>
      </c>
      <c r="M17" s="15"/>
      <c r="N17" s="15">
        <v>11135</v>
      </c>
      <c r="O17" s="13" t="s">
        <v>25</v>
      </c>
      <c r="P17" s="16">
        <v>0.1237675</v>
      </c>
      <c r="Q17" s="15">
        <f t="shared" si="1"/>
        <v>1378.1511125</v>
      </c>
    </row>
    <row r="18" spans="1:17" x14ac:dyDescent="0.25">
      <c r="A18" s="14" t="s">
        <v>27</v>
      </c>
      <c r="B18" s="15"/>
      <c r="C18" s="13" t="s">
        <v>13</v>
      </c>
      <c r="D18" s="15"/>
      <c r="E18" s="15">
        <v>11135</v>
      </c>
      <c r="F18" s="13" t="s">
        <v>25</v>
      </c>
      <c r="G18" s="16">
        <v>5.0000000000000001E-3</v>
      </c>
      <c r="H18" s="15">
        <f t="shared" si="0"/>
        <v>55.675000000000004</v>
      </c>
      <c r="J18" s="14" t="s">
        <v>27</v>
      </c>
      <c r="K18" s="15"/>
      <c r="L18" s="13" t="s">
        <v>13</v>
      </c>
      <c r="M18" s="15"/>
      <c r="N18" s="15">
        <v>11135</v>
      </c>
      <c r="O18" s="13" t="s">
        <v>25</v>
      </c>
      <c r="P18" s="16">
        <v>5.0000000000000001E-3</v>
      </c>
      <c r="Q18" s="15">
        <f t="shared" si="1"/>
        <v>55.675000000000004</v>
      </c>
    </row>
    <row r="19" spans="1:17" x14ac:dyDescent="0.25">
      <c r="A19" s="14" t="s">
        <v>28</v>
      </c>
      <c r="B19" s="15"/>
      <c r="C19" s="13" t="s">
        <v>13</v>
      </c>
      <c r="D19" s="15"/>
      <c r="E19" s="15">
        <v>11135</v>
      </c>
      <c r="F19" s="13" t="s">
        <v>25</v>
      </c>
      <c r="G19" s="16">
        <v>7.0499999999999993E-2</v>
      </c>
      <c r="H19" s="15">
        <f t="shared" si="0"/>
        <v>785.01749999999993</v>
      </c>
      <c r="J19" s="14" t="s">
        <v>28</v>
      </c>
      <c r="K19" s="15"/>
      <c r="L19" s="13" t="s">
        <v>13</v>
      </c>
      <c r="M19" s="15"/>
      <c r="N19" s="15">
        <v>11135</v>
      </c>
      <c r="O19" s="13" t="s">
        <v>25</v>
      </c>
      <c r="P19" s="16">
        <v>7.0499999999999993E-2</v>
      </c>
      <c r="Q19" s="15">
        <f t="shared" si="1"/>
        <v>785.01749999999993</v>
      </c>
    </row>
    <row r="20" spans="1:17" x14ac:dyDescent="0.25">
      <c r="A20" s="14" t="s">
        <v>29</v>
      </c>
      <c r="B20" s="15"/>
      <c r="C20" s="13" t="s">
        <v>13</v>
      </c>
      <c r="D20" s="15"/>
      <c r="E20" s="15">
        <v>11135</v>
      </c>
      <c r="F20" s="13" t="s">
        <v>25</v>
      </c>
      <c r="G20" s="16">
        <v>7.46E-2</v>
      </c>
      <c r="H20" s="15">
        <f t="shared" si="0"/>
        <v>830.67100000000005</v>
      </c>
      <c r="J20" s="14" t="s">
        <v>29</v>
      </c>
      <c r="K20" s="15"/>
      <c r="L20" s="13" t="s">
        <v>13</v>
      </c>
      <c r="M20" s="15"/>
      <c r="N20" s="15">
        <v>11135</v>
      </c>
      <c r="O20" s="13" t="s">
        <v>25</v>
      </c>
      <c r="P20" s="16">
        <v>7.46E-2</v>
      </c>
      <c r="Q20" s="15">
        <f t="shared" si="1"/>
        <v>830.67100000000005</v>
      </c>
    </row>
    <row r="21" spans="1:17" x14ac:dyDescent="0.25">
      <c r="A21" s="14" t="s">
        <v>30</v>
      </c>
      <c r="B21" s="15"/>
      <c r="C21" s="13" t="s">
        <v>13</v>
      </c>
      <c r="D21" s="15"/>
      <c r="E21" s="15">
        <v>-11135</v>
      </c>
      <c r="F21" s="13" t="s">
        <v>25</v>
      </c>
      <c r="G21" s="16">
        <v>0.01</v>
      </c>
      <c r="H21" s="15">
        <f t="shared" si="0"/>
        <v>-111.35000000000001</v>
      </c>
      <c r="J21" s="14" t="s">
        <v>30</v>
      </c>
      <c r="K21" s="15"/>
      <c r="L21" s="13" t="s">
        <v>13</v>
      </c>
      <c r="M21" s="15"/>
      <c r="N21" s="15">
        <v>-11135</v>
      </c>
      <c r="O21" s="13" t="s">
        <v>25</v>
      </c>
      <c r="P21" s="16">
        <v>0.01</v>
      </c>
      <c r="Q21" s="15">
        <f t="shared" si="1"/>
        <v>-111.35000000000001</v>
      </c>
    </row>
    <row r="22" spans="1:17" x14ac:dyDescent="0.25">
      <c r="A22" s="14" t="s">
        <v>31</v>
      </c>
      <c r="B22" s="15"/>
      <c r="C22" s="13" t="s">
        <v>13</v>
      </c>
      <c r="D22" s="15"/>
      <c r="E22" s="15">
        <v>11135</v>
      </c>
      <c r="F22" s="13" t="s">
        <v>32</v>
      </c>
      <c r="G22" s="16">
        <v>0.13700000000000001</v>
      </c>
      <c r="H22" s="15">
        <f t="shared" si="0"/>
        <v>1525.4950000000001</v>
      </c>
      <c r="J22" s="14" t="s">
        <v>31</v>
      </c>
      <c r="K22" s="15"/>
      <c r="L22" s="13" t="s">
        <v>13</v>
      </c>
      <c r="M22" s="15"/>
      <c r="N22" s="15">
        <v>11135</v>
      </c>
      <c r="O22" s="13" t="s">
        <v>32</v>
      </c>
      <c r="P22" s="16">
        <v>0.13700000000000001</v>
      </c>
      <c r="Q22" s="15">
        <f t="shared" si="1"/>
        <v>1525.4950000000001</v>
      </c>
    </row>
    <row r="23" spans="1:17" x14ac:dyDescent="0.25">
      <c r="A23" s="14" t="s">
        <v>33</v>
      </c>
      <c r="B23" s="15"/>
      <c r="C23" s="13" t="s">
        <v>24</v>
      </c>
      <c r="D23" s="15"/>
      <c r="E23" s="15">
        <v>305</v>
      </c>
      <c r="F23" s="13" t="s">
        <v>25</v>
      </c>
      <c r="G23" s="16">
        <v>3.5449999999999999</v>
      </c>
      <c r="H23" s="15">
        <f t="shared" si="0"/>
        <v>1081.2249999999999</v>
      </c>
      <c r="J23" s="14" t="s">
        <v>33</v>
      </c>
      <c r="K23" s="15"/>
      <c r="L23" s="13" t="s">
        <v>24</v>
      </c>
      <c r="M23" s="15"/>
      <c r="N23" s="15">
        <v>305</v>
      </c>
      <c r="O23" s="13" t="s">
        <v>25</v>
      </c>
      <c r="P23" s="16">
        <v>3.4075000000000002</v>
      </c>
      <c r="Q23" s="15">
        <f t="shared" si="1"/>
        <v>1039.2875000000001</v>
      </c>
    </row>
    <row r="24" spans="1:17" x14ac:dyDescent="0.25">
      <c r="A24" s="12" t="s">
        <v>34</v>
      </c>
      <c r="B24" s="8"/>
      <c r="C24" s="13" t="s">
        <v>13</v>
      </c>
      <c r="D24" s="8"/>
      <c r="E24" s="8"/>
      <c r="F24" s="13" t="s">
        <v>13</v>
      </c>
      <c r="G24" s="8"/>
      <c r="H24" s="8">
        <f>SUM(H16:H23)</f>
        <v>50825.640487500008</v>
      </c>
      <c r="J24" s="12" t="s">
        <v>34</v>
      </c>
      <c r="K24" s="8"/>
      <c r="L24" s="13" t="s">
        <v>13</v>
      </c>
      <c r="M24" s="8"/>
      <c r="N24" s="8"/>
      <c r="O24" s="13" t="s">
        <v>13</v>
      </c>
      <c r="P24" s="8"/>
      <c r="Q24" s="8">
        <f>SUM(Q16:Q23)</f>
        <v>48570.232012500011</v>
      </c>
    </row>
    <row r="25" spans="1:17" x14ac:dyDescent="0.25">
      <c r="A25" s="12" t="s">
        <v>35</v>
      </c>
      <c r="B25" s="8"/>
      <c r="C25" s="13" t="s">
        <v>13</v>
      </c>
      <c r="D25" s="8"/>
      <c r="E25" s="8"/>
      <c r="F25" s="13" t="s">
        <v>13</v>
      </c>
      <c r="G25" s="8"/>
      <c r="H25" s="8"/>
      <c r="J25" s="12" t="s">
        <v>35</v>
      </c>
      <c r="K25" s="8"/>
      <c r="L25" s="13" t="s">
        <v>13</v>
      </c>
      <c r="M25" s="8"/>
      <c r="N25" s="8"/>
      <c r="O25" s="13" t="s">
        <v>13</v>
      </c>
      <c r="P25" s="8"/>
      <c r="Q25" s="8"/>
    </row>
    <row r="26" spans="1:17" x14ac:dyDescent="0.25">
      <c r="A26" s="14" t="s">
        <v>36</v>
      </c>
      <c r="B26" s="17">
        <v>117.6</v>
      </c>
      <c r="C26" s="13" t="s">
        <v>25</v>
      </c>
      <c r="D26" s="17">
        <f>H26/B26</f>
        <v>27.232142857142858</v>
      </c>
      <c r="E26" s="16">
        <v>0.42</v>
      </c>
      <c r="F26" s="13" t="s">
        <v>37</v>
      </c>
      <c r="G26" s="15">
        <v>7625</v>
      </c>
      <c r="H26" s="15">
        <f t="shared" ref="H26:H31" si="2">E26*G26</f>
        <v>3202.5</v>
      </c>
      <c r="J26" s="14" t="s">
        <v>36</v>
      </c>
      <c r="K26" s="17">
        <v>117.6</v>
      </c>
      <c r="L26" s="13" t="s">
        <v>25</v>
      </c>
      <c r="M26" s="17">
        <f>Q26/K26</f>
        <v>24.107142857142858</v>
      </c>
      <c r="N26" s="16">
        <v>0.42</v>
      </c>
      <c r="O26" s="13" t="s">
        <v>37</v>
      </c>
      <c r="P26" s="15">
        <v>6750</v>
      </c>
      <c r="Q26" s="15">
        <f>N26*P26</f>
        <v>2835</v>
      </c>
    </row>
    <row r="27" spans="1:17" x14ac:dyDescent="0.25">
      <c r="A27" s="14" t="s">
        <v>38</v>
      </c>
      <c r="B27" s="17">
        <v>11.5</v>
      </c>
      <c r="C27" s="13" t="s">
        <v>25</v>
      </c>
      <c r="D27" s="17">
        <f>H27/B27</f>
        <v>30.5</v>
      </c>
      <c r="E27" s="16">
        <v>0.05</v>
      </c>
      <c r="F27" s="13" t="s">
        <v>37</v>
      </c>
      <c r="G27" s="15">
        <v>7015</v>
      </c>
      <c r="H27" s="15">
        <f t="shared" si="2"/>
        <v>350.75</v>
      </c>
      <c r="J27" s="14" t="s">
        <v>38</v>
      </c>
      <c r="K27" s="17">
        <v>11.5</v>
      </c>
      <c r="L27" s="13" t="s">
        <v>25</v>
      </c>
      <c r="M27" s="17">
        <f>Q27/K27</f>
        <v>27</v>
      </c>
      <c r="N27" s="16">
        <v>0.05</v>
      </c>
      <c r="O27" s="13" t="s">
        <v>37</v>
      </c>
      <c r="P27" s="15">
        <v>6210</v>
      </c>
      <c r="Q27" s="15">
        <f>N27*P27</f>
        <v>310.5</v>
      </c>
    </row>
    <row r="28" spans="1:17" x14ac:dyDescent="0.25">
      <c r="A28" s="14" t="s">
        <v>39</v>
      </c>
      <c r="B28" s="15"/>
      <c r="C28" s="13" t="s">
        <v>25</v>
      </c>
      <c r="D28" s="15"/>
      <c r="E28" s="16">
        <v>0.53</v>
      </c>
      <c r="F28" s="13" t="s">
        <v>37</v>
      </c>
      <c r="G28" s="15">
        <v>625.5</v>
      </c>
      <c r="H28" s="15">
        <f t="shared" si="2"/>
        <v>331.51500000000004</v>
      </c>
      <c r="J28" s="14" t="s">
        <v>39</v>
      </c>
      <c r="K28" s="15"/>
      <c r="L28" s="13" t="s">
        <v>25</v>
      </c>
      <c r="M28" s="15"/>
      <c r="N28" s="16">
        <v>0.53</v>
      </c>
      <c r="O28" s="13" t="s">
        <v>37</v>
      </c>
      <c r="P28" s="15">
        <v>650</v>
      </c>
      <c r="Q28" s="15">
        <f>N28*P28</f>
        <v>344.5</v>
      </c>
    </row>
    <row r="29" spans="1:17" x14ac:dyDescent="0.25">
      <c r="A29" s="14" t="s">
        <v>40</v>
      </c>
      <c r="B29" s="17">
        <v>11.5</v>
      </c>
      <c r="C29" s="13" t="s">
        <v>13</v>
      </c>
      <c r="D29" s="17">
        <f>H29/B29</f>
        <v>3.9130434782608696</v>
      </c>
      <c r="E29" s="16">
        <v>0.05</v>
      </c>
      <c r="F29" s="13" t="s">
        <v>37</v>
      </c>
      <c r="G29" s="15">
        <v>900</v>
      </c>
      <c r="H29" s="15">
        <f t="shared" si="2"/>
        <v>45</v>
      </c>
      <c r="J29" s="14" t="s">
        <v>40</v>
      </c>
      <c r="K29" s="17">
        <v>11.5</v>
      </c>
      <c r="L29" s="13" t="s">
        <v>13</v>
      </c>
      <c r="M29" s="17">
        <f>Q29/K29</f>
        <v>3.9130434782608696</v>
      </c>
      <c r="N29" s="16">
        <v>0.05</v>
      </c>
      <c r="O29" s="13" t="s">
        <v>37</v>
      </c>
      <c r="P29" s="15">
        <v>900</v>
      </c>
      <c r="Q29" s="15">
        <f>N29*P29</f>
        <v>45</v>
      </c>
    </row>
    <row r="30" spans="1:17" x14ac:dyDescent="0.25">
      <c r="A30" s="14" t="s">
        <v>41</v>
      </c>
      <c r="B30" s="17">
        <v>117.6</v>
      </c>
      <c r="C30" s="13" t="s">
        <v>13</v>
      </c>
      <c r="D30" s="17">
        <f>H30/B30</f>
        <v>5</v>
      </c>
      <c r="E30" s="15">
        <v>1</v>
      </c>
      <c r="F30" s="13" t="s">
        <v>37</v>
      </c>
      <c r="G30" s="15">
        <v>588</v>
      </c>
      <c r="H30" s="15">
        <f t="shared" si="2"/>
        <v>588</v>
      </c>
      <c r="J30" s="14" t="s">
        <v>85</v>
      </c>
      <c r="K30" s="15"/>
      <c r="L30" s="13" t="s">
        <v>13</v>
      </c>
      <c r="M30" s="15"/>
      <c r="N30" s="15"/>
      <c r="O30" s="13" t="s">
        <v>37</v>
      </c>
      <c r="P30" s="15"/>
      <c r="Q30" s="15">
        <v>135</v>
      </c>
    </row>
    <row r="31" spans="1:17" x14ac:dyDescent="0.25">
      <c r="A31" s="14" t="s">
        <v>42</v>
      </c>
      <c r="B31" s="17">
        <v>11.5</v>
      </c>
      <c r="C31" s="13" t="s">
        <v>13</v>
      </c>
      <c r="D31" s="17">
        <f>H31/B31</f>
        <v>5</v>
      </c>
      <c r="E31" s="15">
        <v>1</v>
      </c>
      <c r="F31" s="13" t="s">
        <v>37</v>
      </c>
      <c r="G31" s="15">
        <v>57.5</v>
      </c>
      <c r="H31" s="15">
        <f t="shared" si="2"/>
        <v>57.5</v>
      </c>
      <c r="J31" s="14" t="s">
        <v>41</v>
      </c>
      <c r="K31" s="17">
        <v>117.6</v>
      </c>
      <c r="L31" s="13" t="s">
        <v>13</v>
      </c>
      <c r="M31" s="17">
        <f>Q31/K31</f>
        <v>6.0000000000000009</v>
      </c>
      <c r="N31" s="15">
        <v>1</v>
      </c>
      <c r="O31" s="13" t="s">
        <v>37</v>
      </c>
      <c r="P31" s="15">
        <v>705.6</v>
      </c>
      <c r="Q31" s="15">
        <f>N31*P31</f>
        <v>705.6</v>
      </c>
    </row>
    <row r="32" spans="1:17" x14ac:dyDescent="0.25">
      <c r="A32" s="14" t="s">
        <v>13</v>
      </c>
      <c r="B32" s="15"/>
      <c r="C32" s="13" t="s">
        <v>13</v>
      </c>
      <c r="D32" s="15"/>
      <c r="E32" s="15"/>
      <c r="F32" s="13" t="s">
        <v>13</v>
      </c>
      <c r="G32" s="15"/>
      <c r="H32" s="15"/>
      <c r="J32" s="14" t="s">
        <v>42</v>
      </c>
      <c r="K32" s="17">
        <v>11.5</v>
      </c>
      <c r="L32" s="13" t="s">
        <v>13</v>
      </c>
      <c r="M32" s="17">
        <f>Q32/K32</f>
        <v>6</v>
      </c>
      <c r="N32" s="15">
        <v>1</v>
      </c>
      <c r="O32" s="13" t="s">
        <v>37</v>
      </c>
      <c r="P32" s="15">
        <v>69</v>
      </c>
      <c r="Q32" s="15">
        <f>N32*P32</f>
        <v>69</v>
      </c>
    </row>
    <row r="33" spans="1:17" x14ac:dyDescent="0.25">
      <c r="A33" s="14" t="s">
        <v>43</v>
      </c>
      <c r="B33" s="15"/>
      <c r="C33" s="13" t="s">
        <v>13</v>
      </c>
      <c r="D33" s="15"/>
      <c r="E33" s="15"/>
      <c r="F33" s="13" t="s">
        <v>13</v>
      </c>
      <c r="G33" s="15"/>
      <c r="H33" s="15"/>
      <c r="J33" s="14" t="s">
        <v>13</v>
      </c>
      <c r="K33" s="15"/>
      <c r="L33" s="13" t="s">
        <v>13</v>
      </c>
      <c r="M33" s="15"/>
      <c r="N33" s="15"/>
      <c r="O33" s="13" t="s">
        <v>13</v>
      </c>
      <c r="P33" s="15"/>
      <c r="Q33" s="15"/>
    </row>
    <row r="34" spans="1:17" x14ac:dyDescent="0.25">
      <c r="A34" s="14" t="s">
        <v>13</v>
      </c>
      <c r="B34" s="15"/>
      <c r="C34" s="13" t="s">
        <v>13</v>
      </c>
      <c r="D34" s="15"/>
      <c r="E34" s="15"/>
      <c r="F34" s="13" t="s">
        <v>13</v>
      </c>
      <c r="G34" s="15"/>
      <c r="H34" s="15"/>
      <c r="J34" s="14" t="s">
        <v>43</v>
      </c>
      <c r="K34" s="15"/>
      <c r="L34" s="13" t="s">
        <v>13</v>
      </c>
      <c r="M34" s="15"/>
      <c r="N34" s="15"/>
      <c r="O34" s="13" t="s">
        <v>13</v>
      </c>
      <c r="P34" s="15"/>
      <c r="Q34" s="15"/>
    </row>
    <row r="35" spans="1:17" x14ac:dyDescent="0.25">
      <c r="A35" s="12" t="s">
        <v>44</v>
      </c>
      <c r="B35" s="8"/>
      <c r="C35" s="13" t="s">
        <v>13</v>
      </c>
      <c r="D35" s="8"/>
      <c r="E35" s="8"/>
      <c r="F35" s="13" t="s">
        <v>13</v>
      </c>
      <c r="G35" s="8"/>
      <c r="H35" s="8">
        <f>SUM(H24:H34)</f>
        <v>55400.905487500007</v>
      </c>
      <c r="J35" s="14" t="s">
        <v>13</v>
      </c>
      <c r="K35" s="15"/>
      <c r="L35" s="13" t="s">
        <v>13</v>
      </c>
      <c r="M35" s="15"/>
      <c r="N35" s="15"/>
      <c r="O35" s="13" t="s">
        <v>13</v>
      </c>
      <c r="P35" s="15"/>
      <c r="Q35" s="15"/>
    </row>
    <row r="36" spans="1:17" x14ac:dyDescent="0.25">
      <c r="A36" s="14" t="s">
        <v>13</v>
      </c>
      <c r="B36" s="15"/>
      <c r="C36" s="13" t="s">
        <v>13</v>
      </c>
      <c r="D36" s="15"/>
      <c r="E36" s="15"/>
      <c r="F36" s="13" t="s">
        <v>13</v>
      </c>
      <c r="G36" s="15"/>
      <c r="H36" s="15"/>
      <c r="J36" s="12" t="s">
        <v>44</v>
      </c>
      <c r="K36" s="8"/>
      <c r="L36" s="13" t="s">
        <v>13</v>
      </c>
      <c r="M36" s="8"/>
      <c r="N36" s="8"/>
      <c r="O36" s="13" t="s">
        <v>13</v>
      </c>
      <c r="P36" s="8"/>
      <c r="Q36" s="8">
        <f>SUM(Q24:Q35)</f>
        <v>53014.83201250001</v>
      </c>
    </row>
    <row r="37" spans="1:17" x14ac:dyDescent="0.25">
      <c r="A37" s="12" t="s">
        <v>45</v>
      </c>
      <c r="B37" s="8"/>
      <c r="C37" s="13" t="s">
        <v>13</v>
      </c>
      <c r="D37" s="8"/>
      <c r="E37" s="8"/>
      <c r="F37" s="13" t="s">
        <v>13</v>
      </c>
      <c r="G37" s="8"/>
      <c r="H37" s="8"/>
      <c r="J37" s="14" t="s">
        <v>13</v>
      </c>
      <c r="K37" s="15"/>
      <c r="L37" s="13" t="s">
        <v>13</v>
      </c>
      <c r="M37" s="15"/>
      <c r="N37" s="15"/>
      <c r="O37" s="13" t="s">
        <v>13</v>
      </c>
      <c r="P37" s="15"/>
      <c r="Q37" s="15"/>
    </row>
    <row r="38" spans="1:17" x14ac:dyDescent="0.25">
      <c r="A38" s="14" t="s">
        <v>46</v>
      </c>
      <c r="B38" s="15"/>
      <c r="C38" s="13" t="s">
        <v>24</v>
      </c>
      <c r="D38" s="15"/>
      <c r="E38" s="15">
        <v>-1095</v>
      </c>
      <c r="F38" s="13" t="s">
        <v>25</v>
      </c>
      <c r="G38" s="16">
        <v>4.1124999999999998</v>
      </c>
      <c r="H38" s="15">
        <f t="shared" ref="H38:H44" si="3">E38*G38</f>
        <v>-4503.1875</v>
      </c>
      <c r="J38" s="12" t="s">
        <v>45</v>
      </c>
      <c r="K38" s="8"/>
      <c r="L38" s="13" t="s">
        <v>13</v>
      </c>
      <c r="M38" s="8"/>
      <c r="N38" s="8"/>
      <c r="O38" s="13" t="s">
        <v>13</v>
      </c>
      <c r="P38" s="8"/>
      <c r="Q38" s="8"/>
    </row>
    <row r="39" spans="1:17" x14ac:dyDescent="0.25">
      <c r="A39" s="14" t="s">
        <v>92</v>
      </c>
      <c r="B39" s="15"/>
      <c r="C39" s="13" t="s">
        <v>24</v>
      </c>
      <c r="D39" s="15"/>
      <c r="E39" s="15">
        <v>-405</v>
      </c>
      <c r="F39" s="13" t="s">
        <v>25</v>
      </c>
      <c r="G39" s="16">
        <v>9</v>
      </c>
      <c r="H39" s="15">
        <f t="shared" si="3"/>
        <v>-3645</v>
      </c>
      <c r="J39" s="14" t="s">
        <v>94</v>
      </c>
      <c r="K39" s="15"/>
      <c r="L39" s="13" t="s">
        <v>24</v>
      </c>
      <c r="M39" s="15"/>
      <c r="N39" s="15">
        <v>-505</v>
      </c>
      <c r="O39" s="13" t="s">
        <v>25</v>
      </c>
      <c r="P39" s="16">
        <v>6.9</v>
      </c>
      <c r="Q39" s="15">
        <f t="shared" ref="Q39:Q45" si="4">N39*P39</f>
        <v>-3484.5</v>
      </c>
    </row>
    <row r="40" spans="1:17" x14ac:dyDescent="0.25">
      <c r="A40" s="14" t="s">
        <v>47</v>
      </c>
      <c r="B40" s="15"/>
      <c r="C40" s="13" t="s">
        <v>24</v>
      </c>
      <c r="D40" s="15"/>
      <c r="E40" s="15">
        <v>-1745</v>
      </c>
      <c r="F40" s="13" t="s">
        <v>25</v>
      </c>
      <c r="G40" s="16">
        <v>2.4375</v>
      </c>
      <c r="H40" s="15">
        <f t="shared" si="3"/>
        <v>-4253.4375</v>
      </c>
      <c r="J40" s="14" t="s">
        <v>46</v>
      </c>
      <c r="K40" s="15"/>
      <c r="L40" s="13" t="s">
        <v>24</v>
      </c>
      <c r="M40" s="15"/>
      <c r="N40" s="15">
        <v>-850</v>
      </c>
      <c r="O40" s="13" t="s">
        <v>25</v>
      </c>
      <c r="P40" s="16">
        <v>4.9000000000000004</v>
      </c>
      <c r="Q40" s="15">
        <f t="shared" si="4"/>
        <v>-4165</v>
      </c>
    </row>
    <row r="41" spans="1:17" x14ac:dyDescent="0.25">
      <c r="A41" s="14" t="s">
        <v>48</v>
      </c>
      <c r="B41" s="15"/>
      <c r="C41" s="13" t="s">
        <v>24</v>
      </c>
      <c r="D41" s="15"/>
      <c r="E41" s="15">
        <v>-550</v>
      </c>
      <c r="F41" s="13" t="s">
        <v>25</v>
      </c>
      <c r="G41" s="16">
        <v>2.1949999999999998</v>
      </c>
      <c r="H41" s="15">
        <f t="shared" si="3"/>
        <v>-1207.25</v>
      </c>
      <c r="J41" s="14" t="s">
        <v>47</v>
      </c>
      <c r="K41" s="15"/>
      <c r="L41" s="13" t="s">
        <v>24</v>
      </c>
      <c r="M41" s="15"/>
      <c r="N41" s="15">
        <v>-1810</v>
      </c>
      <c r="O41" s="13" t="s">
        <v>25</v>
      </c>
      <c r="P41" s="16">
        <v>3.3</v>
      </c>
      <c r="Q41" s="15">
        <f t="shared" si="4"/>
        <v>-5973</v>
      </c>
    </row>
    <row r="42" spans="1:17" x14ac:dyDescent="0.25">
      <c r="A42" s="14" t="s">
        <v>49</v>
      </c>
      <c r="B42" s="15"/>
      <c r="C42" s="13" t="s">
        <v>24</v>
      </c>
      <c r="D42" s="15"/>
      <c r="E42" s="15">
        <v>-170</v>
      </c>
      <c r="F42" s="13" t="s">
        <v>25</v>
      </c>
      <c r="G42" s="16">
        <v>5.0999999999999996</v>
      </c>
      <c r="H42" s="15">
        <f t="shared" si="3"/>
        <v>-866.99999999999989</v>
      </c>
      <c r="J42" s="14" t="s">
        <v>48</v>
      </c>
      <c r="K42" s="15"/>
      <c r="L42" s="13" t="s">
        <v>24</v>
      </c>
      <c r="M42" s="15"/>
      <c r="N42" s="15">
        <v>-550</v>
      </c>
      <c r="O42" s="13" t="s">
        <v>25</v>
      </c>
      <c r="P42" s="16">
        <v>2.6</v>
      </c>
      <c r="Q42" s="15">
        <f t="shared" si="4"/>
        <v>-1430</v>
      </c>
    </row>
    <row r="43" spans="1:17" x14ac:dyDescent="0.25">
      <c r="A43" s="14" t="s">
        <v>50</v>
      </c>
      <c r="B43" s="15"/>
      <c r="C43" s="13" t="s">
        <v>24</v>
      </c>
      <c r="D43" s="15"/>
      <c r="E43" s="15">
        <v>-42</v>
      </c>
      <c r="F43" s="13" t="s">
        <v>25</v>
      </c>
      <c r="G43" s="16">
        <v>6.2874999999999996</v>
      </c>
      <c r="H43" s="15">
        <f t="shared" si="3"/>
        <v>-264.07499999999999</v>
      </c>
      <c r="J43" s="14" t="s">
        <v>49</v>
      </c>
      <c r="K43" s="15"/>
      <c r="L43" s="13" t="s">
        <v>24</v>
      </c>
      <c r="M43" s="15"/>
      <c r="N43" s="15">
        <v>-190</v>
      </c>
      <c r="O43" s="13" t="s">
        <v>25</v>
      </c>
      <c r="P43" s="16">
        <v>4.9000000000000004</v>
      </c>
      <c r="Q43" s="15">
        <f t="shared" si="4"/>
        <v>-931.00000000000011</v>
      </c>
    </row>
    <row r="44" spans="1:17" x14ac:dyDescent="0.25">
      <c r="A44" s="14" t="s">
        <v>51</v>
      </c>
      <c r="B44" s="15"/>
      <c r="C44" s="13" t="s">
        <v>24</v>
      </c>
      <c r="D44" s="15"/>
      <c r="E44" s="15">
        <v>-305</v>
      </c>
      <c r="F44" s="13" t="s">
        <v>25</v>
      </c>
      <c r="G44" s="16">
        <v>3.5449999999999999</v>
      </c>
      <c r="H44" s="15">
        <f t="shared" si="3"/>
        <v>-1081.2249999999999</v>
      </c>
      <c r="J44" s="14" t="s">
        <v>50</v>
      </c>
      <c r="K44" s="15"/>
      <c r="L44" s="13" t="s">
        <v>24</v>
      </c>
      <c r="M44" s="15"/>
      <c r="N44" s="15">
        <v>-42</v>
      </c>
      <c r="O44" s="13" t="s">
        <v>25</v>
      </c>
      <c r="P44" s="16">
        <v>6.3250000000000002</v>
      </c>
      <c r="Q44" s="15">
        <f t="shared" si="4"/>
        <v>-265.65000000000003</v>
      </c>
    </row>
    <row r="45" spans="1:17" x14ac:dyDescent="0.25">
      <c r="A45" s="14" t="s">
        <v>52</v>
      </c>
      <c r="B45" s="15"/>
      <c r="C45" s="13" t="s">
        <v>24</v>
      </c>
      <c r="D45" s="15"/>
      <c r="E45" s="15"/>
      <c r="F45" s="13" t="s">
        <v>25</v>
      </c>
      <c r="G45" s="15"/>
      <c r="H45" s="15">
        <v>-440</v>
      </c>
      <c r="J45" s="14" t="s">
        <v>51</v>
      </c>
      <c r="K45" s="15"/>
      <c r="L45" s="13" t="s">
        <v>24</v>
      </c>
      <c r="M45" s="15"/>
      <c r="N45" s="15">
        <v>-305</v>
      </c>
      <c r="O45" s="13" t="s">
        <v>25</v>
      </c>
      <c r="P45" s="16">
        <v>3.4075000000000002</v>
      </c>
      <c r="Q45" s="15">
        <f t="shared" si="4"/>
        <v>-1039.2875000000001</v>
      </c>
    </row>
    <row r="46" spans="1:17" x14ac:dyDescent="0.25">
      <c r="A46" s="14" t="s">
        <v>53</v>
      </c>
      <c r="B46" s="15"/>
      <c r="C46" s="13" t="s">
        <v>24</v>
      </c>
      <c r="D46" s="15"/>
      <c r="E46" s="15"/>
      <c r="F46" s="13" t="s">
        <v>25</v>
      </c>
      <c r="G46" s="15"/>
      <c r="H46" s="15">
        <v>-110</v>
      </c>
      <c r="J46" s="14" t="s">
        <v>52</v>
      </c>
      <c r="K46" s="15"/>
      <c r="L46" s="13" t="s">
        <v>24</v>
      </c>
      <c r="M46" s="15"/>
      <c r="N46" s="15"/>
      <c r="O46" s="13" t="s">
        <v>25</v>
      </c>
      <c r="P46" s="15"/>
      <c r="Q46" s="15">
        <v>-480</v>
      </c>
    </row>
    <row r="47" spans="1:17" x14ac:dyDescent="0.25">
      <c r="A47" s="14" t="s">
        <v>88</v>
      </c>
      <c r="B47" s="15">
        <v>-739</v>
      </c>
      <c r="C47" s="13" t="s">
        <v>32</v>
      </c>
      <c r="D47" s="16">
        <f>H47/B47</f>
        <v>1.3</v>
      </c>
      <c r="E47" s="15">
        <v>-739</v>
      </c>
      <c r="F47" s="13" t="s">
        <v>55</v>
      </c>
      <c r="G47" s="16">
        <v>1.3</v>
      </c>
      <c r="H47" s="15">
        <f>E47*G47</f>
        <v>-960.7</v>
      </c>
      <c r="J47" s="14" t="s">
        <v>53</v>
      </c>
      <c r="K47" s="15"/>
      <c r="L47" s="13" t="s">
        <v>24</v>
      </c>
      <c r="M47" s="15"/>
      <c r="N47" s="15"/>
      <c r="O47" s="13" t="s">
        <v>25</v>
      </c>
      <c r="P47" s="15"/>
      <c r="Q47" s="15">
        <v>-120</v>
      </c>
    </row>
    <row r="48" spans="1:17" x14ac:dyDescent="0.25">
      <c r="A48" s="14" t="s">
        <v>54</v>
      </c>
      <c r="B48" s="15">
        <v>-2105</v>
      </c>
      <c r="C48" s="13" t="s">
        <v>32</v>
      </c>
      <c r="D48" s="16">
        <f>H48/B48</f>
        <v>0.76</v>
      </c>
      <c r="E48" s="15">
        <v>-2105</v>
      </c>
      <c r="F48" s="13" t="s">
        <v>55</v>
      </c>
      <c r="G48" s="16">
        <v>0.76</v>
      </c>
      <c r="H48" s="15">
        <f>E48*G48</f>
        <v>-1599.8</v>
      </c>
      <c r="J48" s="14" t="s">
        <v>88</v>
      </c>
      <c r="K48" s="15">
        <v>-730</v>
      </c>
      <c r="L48" s="13" t="s">
        <v>32</v>
      </c>
      <c r="M48" s="16">
        <f>Q48/K48</f>
        <v>1.36</v>
      </c>
      <c r="N48" s="15">
        <v>-730</v>
      </c>
      <c r="O48" s="13" t="s">
        <v>55</v>
      </c>
      <c r="P48" s="16">
        <v>1.36</v>
      </c>
      <c r="Q48" s="15">
        <f>N48*P48</f>
        <v>-992.80000000000007</v>
      </c>
    </row>
    <row r="49" spans="1:17" x14ac:dyDescent="0.25">
      <c r="A49" s="14" t="s">
        <v>56</v>
      </c>
      <c r="B49" s="15">
        <v>-3455</v>
      </c>
      <c r="C49" s="13" t="s">
        <v>32</v>
      </c>
      <c r="D49" s="16">
        <f>H49/B49</f>
        <v>1.4</v>
      </c>
      <c r="E49" s="15">
        <v>-3455</v>
      </c>
      <c r="F49" s="13" t="s">
        <v>55</v>
      </c>
      <c r="G49" s="16">
        <v>1.4</v>
      </c>
      <c r="H49" s="15">
        <f>E49*G49</f>
        <v>-4837</v>
      </c>
      <c r="J49" s="14" t="s">
        <v>54</v>
      </c>
      <c r="K49" s="15">
        <v>-2110</v>
      </c>
      <c r="L49" s="13" t="s">
        <v>32</v>
      </c>
      <c r="M49" s="16">
        <f>Q49/K49</f>
        <v>0.81</v>
      </c>
      <c r="N49" s="15">
        <v>-2110</v>
      </c>
      <c r="O49" s="13" t="s">
        <v>55</v>
      </c>
      <c r="P49" s="16">
        <v>0.81</v>
      </c>
      <c r="Q49" s="15">
        <f>N49*P49</f>
        <v>-1709.1000000000001</v>
      </c>
    </row>
    <row r="50" spans="1:17" x14ac:dyDescent="0.25">
      <c r="A50" s="14" t="s">
        <v>58</v>
      </c>
      <c r="B50" s="15"/>
      <c r="C50" s="13" t="s">
        <v>32</v>
      </c>
      <c r="D50" s="15"/>
      <c r="E50" s="15">
        <v>-150</v>
      </c>
      <c r="F50" s="13" t="s">
        <v>25</v>
      </c>
      <c r="G50" s="16">
        <v>0.85</v>
      </c>
      <c r="H50" s="15">
        <f>E50*G50</f>
        <v>-127.5</v>
      </c>
      <c r="J50" s="14" t="s">
        <v>56</v>
      </c>
      <c r="K50" s="15">
        <v>-3515</v>
      </c>
      <c r="L50" s="13" t="s">
        <v>32</v>
      </c>
      <c r="M50" s="16">
        <f>Q50/K50</f>
        <v>1.43</v>
      </c>
      <c r="N50" s="15">
        <v>-3515</v>
      </c>
      <c r="O50" s="13" t="s">
        <v>55</v>
      </c>
      <c r="P50" s="16">
        <v>1.43</v>
      </c>
      <c r="Q50" s="15">
        <f>N50*P50</f>
        <v>-5026.45</v>
      </c>
    </row>
    <row r="51" spans="1:17" x14ac:dyDescent="0.25">
      <c r="A51" s="12" t="s">
        <v>59</v>
      </c>
      <c r="B51" s="8"/>
      <c r="C51" s="13" t="s">
        <v>13</v>
      </c>
      <c r="D51" s="8"/>
      <c r="E51" s="8"/>
      <c r="F51" s="13" t="s">
        <v>13</v>
      </c>
      <c r="G51" s="8"/>
      <c r="H51" s="8">
        <f>SUM(H38:H50)</f>
        <v>-23896.174999999999</v>
      </c>
      <c r="J51" s="14" t="s">
        <v>58</v>
      </c>
      <c r="K51" s="15"/>
      <c r="L51" s="13" t="s">
        <v>32</v>
      </c>
      <c r="M51" s="15"/>
      <c r="N51" s="15">
        <v>-150</v>
      </c>
      <c r="O51" s="13" t="s">
        <v>25</v>
      </c>
      <c r="P51" s="16">
        <v>0.85</v>
      </c>
      <c r="Q51" s="15">
        <f>N51*P51</f>
        <v>-127.5</v>
      </c>
    </row>
    <row r="52" spans="1:17" x14ac:dyDescent="0.25">
      <c r="A52" s="14" t="s">
        <v>13</v>
      </c>
      <c r="B52" s="15"/>
      <c r="C52" s="13" t="s">
        <v>13</v>
      </c>
      <c r="D52" s="15"/>
      <c r="E52" s="15"/>
      <c r="F52" s="13" t="s">
        <v>13</v>
      </c>
      <c r="G52" s="15"/>
      <c r="H52" s="15"/>
      <c r="J52" s="12" t="s">
        <v>59</v>
      </c>
      <c r="K52" s="8"/>
      <c r="L52" s="13" t="s">
        <v>13</v>
      </c>
      <c r="M52" s="8"/>
      <c r="N52" s="8"/>
      <c r="O52" s="13" t="s">
        <v>13</v>
      </c>
      <c r="P52" s="8"/>
      <c r="Q52" s="8">
        <f>SUM(Q39:Q51)</f>
        <v>-25744.287499999999</v>
      </c>
    </row>
    <row r="53" spans="1:17" x14ac:dyDescent="0.25">
      <c r="A53" s="14" t="s">
        <v>60</v>
      </c>
      <c r="B53" s="15"/>
      <c r="C53" s="13" t="s">
        <v>13</v>
      </c>
      <c r="D53" s="15"/>
      <c r="E53" s="15"/>
      <c r="F53" s="13" t="s">
        <v>32</v>
      </c>
      <c r="G53" s="15"/>
      <c r="H53" s="15">
        <v>-95</v>
      </c>
      <c r="J53" s="14" t="s">
        <v>13</v>
      </c>
      <c r="K53" s="15"/>
      <c r="L53" s="13" t="s">
        <v>13</v>
      </c>
      <c r="M53" s="15"/>
      <c r="N53" s="15"/>
      <c r="O53" s="13" t="s">
        <v>13</v>
      </c>
      <c r="P53" s="15"/>
      <c r="Q53" s="15"/>
    </row>
    <row r="54" spans="1:17" x14ac:dyDescent="0.25">
      <c r="A54" s="14" t="s">
        <v>61</v>
      </c>
      <c r="B54" s="15"/>
      <c r="C54" s="13" t="s">
        <v>13</v>
      </c>
      <c r="D54" s="15"/>
      <c r="E54" s="15"/>
      <c r="F54" s="13" t="s">
        <v>32</v>
      </c>
      <c r="G54" s="15"/>
      <c r="H54" s="15">
        <v>-665</v>
      </c>
      <c r="J54" s="14" t="s">
        <v>60</v>
      </c>
      <c r="K54" s="15"/>
      <c r="L54" s="13" t="s">
        <v>13</v>
      </c>
      <c r="M54" s="15"/>
      <c r="N54" s="15"/>
      <c r="O54" s="13" t="s">
        <v>32</v>
      </c>
      <c r="P54" s="15"/>
      <c r="Q54" s="15">
        <v>-80</v>
      </c>
    </row>
    <row r="55" spans="1:17" x14ac:dyDescent="0.25">
      <c r="A55" s="14" t="s">
        <v>62</v>
      </c>
      <c r="B55" s="15"/>
      <c r="C55" s="13" t="s">
        <v>13</v>
      </c>
      <c r="D55" s="15"/>
      <c r="E55" s="15"/>
      <c r="F55" s="13" t="s">
        <v>32</v>
      </c>
      <c r="G55" s="15"/>
      <c r="H55" s="15">
        <v>-510</v>
      </c>
      <c r="J55" s="14" t="s">
        <v>61</v>
      </c>
      <c r="K55" s="15"/>
      <c r="L55" s="13" t="s">
        <v>13</v>
      </c>
      <c r="M55" s="15"/>
      <c r="N55" s="15"/>
      <c r="O55" s="13" t="s">
        <v>32</v>
      </c>
      <c r="P55" s="15"/>
      <c r="Q55" s="15">
        <v>-600</v>
      </c>
    </row>
    <row r="56" spans="1:17" x14ac:dyDescent="0.25">
      <c r="A56" s="14" t="s">
        <v>63</v>
      </c>
      <c r="B56" s="15"/>
      <c r="C56" s="13" t="s">
        <v>13</v>
      </c>
      <c r="D56" s="15"/>
      <c r="E56" s="15"/>
      <c r="F56" s="13" t="s">
        <v>32</v>
      </c>
      <c r="G56" s="15"/>
      <c r="H56" s="15">
        <v>-190</v>
      </c>
      <c r="J56" s="14" t="s">
        <v>86</v>
      </c>
      <c r="K56" s="15"/>
      <c r="L56" s="13" t="s">
        <v>13</v>
      </c>
      <c r="M56" s="15"/>
      <c r="N56" s="15"/>
      <c r="O56" s="13" t="s">
        <v>32</v>
      </c>
      <c r="P56" s="15"/>
      <c r="Q56" s="15">
        <v>-100</v>
      </c>
    </row>
    <row r="57" spans="1:17" x14ac:dyDescent="0.25">
      <c r="A57" s="14" t="s">
        <v>64</v>
      </c>
      <c r="B57" s="15"/>
      <c r="C57" s="13" t="s">
        <v>13</v>
      </c>
      <c r="D57" s="15"/>
      <c r="E57" s="15"/>
      <c r="F57" s="13" t="s">
        <v>32</v>
      </c>
      <c r="G57" s="15"/>
      <c r="H57" s="15">
        <v>-300</v>
      </c>
      <c r="J57" s="14" t="s">
        <v>62</v>
      </c>
      <c r="K57" s="15"/>
      <c r="L57" s="13" t="s">
        <v>13</v>
      </c>
      <c r="M57" s="15"/>
      <c r="N57" s="15"/>
      <c r="O57" s="13" t="s">
        <v>32</v>
      </c>
      <c r="P57" s="15"/>
      <c r="Q57" s="15">
        <v>-520</v>
      </c>
    </row>
    <row r="58" spans="1:17" x14ac:dyDescent="0.25">
      <c r="A58" s="14" t="s">
        <v>65</v>
      </c>
      <c r="B58" s="15"/>
      <c r="C58" s="13" t="s">
        <v>13</v>
      </c>
      <c r="D58" s="15"/>
      <c r="E58" s="15"/>
      <c r="F58" s="13" t="s">
        <v>32</v>
      </c>
      <c r="G58" s="15"/>
      <c r="H58" s="15">
        <v>-155</v>
      </c>
      <c r="J58" s="14" t="s">
        <v>63</v>
      </c>
      <c r="K58" s="15"/>
      <c r="L58" s="13" t="s">
        <v>13</v>
      </c>
      <c r="M58" s="15"/>
      <c r="N58" s="15"/>
      <c r="O58" s="13" t="s">
        <v>32</v>
      </c>
      <c r="P58" s="15"/>
      <c r="Q58" s="15">
        <v>-165</v>
      </c>
    </row>
    <row r="59" spans="1:17" x14ac:dyDescent="0.25">
      <c r="A59" s="14" t="s">
        <v>66</v>
      </c>
      <c r="B59" s="15"/>
      <c r="C59" s="13" t="s">
        <v>13</v>
      </c>
      <c r="D59" s="15"/>
      <c r="E59" s="15"/>
      <c r="F59" s="13" t="s">
        <v>25</v>
      </c>
      <c r="G59" s="15"/>
      <c r="H59" s="15">
        <v>-285</v>
      </c>
      <c r="J59" s="14" t="s">
        <v>64</v>
      </c>
      <c r="K59" s="15"/>
      <c r="L59" s="13" t="s">
        <v>13</v>
      </c>
      <c r="M59" s="15"/>
      <c r="N59" s="15"/>
      <c r="O59" s="13" t="s">
        <v>32</v>
      </c>
      <c r="P59" s="15"/>
      <c r="Q59" s="15">
        <v>-295</v>
      </c>
    </row>
    <row r="60" spans="1:17" x14ac:dyDescent="0.25">
      <c r="A60" s="14" t="s">
        <v>67</v>
      </c>
      <c r="B60" s="15"/>
      <c r="C60" s="13" t="s">
        <v>13</v>
      </c>
      <c r="D60" s="15"/>
      <c r="E60" s="15"/>
      <c r="F60" s="13" t="s">
        <v>32</v>
      </c>
      <c r="G60" s="15"/>
      <c r="H60" s="15">
        <v>-355</v>
      </c>
      <c r="J60" s="14" t="s">
        <v>65</v>
      </c>
      <c r="K60" s="15"/>
      <c r="L60" s="13" t="s">
        <v>13</v>
      </c>
      <c r="M60" s="15"/>
      <c r="N60" s="15"/>
      <c r="O60" s="13" t="s">
        <v>32</v>
      </c>
      <c r="P60" s="15"/>
      <c r="Q60" s="15">
        <v>-160</v>
      </c>
    </row>
    <row r="61" spans="1:17" x14ac:dyDescent="0.25">
      <c r="A61" s="12" t="s">
        <v>68</v>
      </c>
      <c r="B61" s="8"/>
      <c r="C61" s="13" t="s">
        <v>13</v>
      </c>
      <c r="D61" s="8"/>
      <c r="E61" s="8"/>
      <c r="F61" s="13" t="s">
        <v>13</v>
      </c>
      <c r="G61" s="8"/>
      <c r="H61" s="8">
        <f>SUM(H53:H60)</f>
        <v>-2555</v>
      </c>
      <c r="J61" s="14" t="s">
        <v>66</v>
      </c>
      <c r="K61" s="15"/>
      <c r="L61" s="13" t="s">
        <v>13</v>
      </c>
      <c r="M61" s="15"/>
      <c r="N61" s="15"/>
      <c r="O61" s="13" t="s">
        <v>25</v>
      </c>
      <c r="P61" s="15"/>
      <c r="Q61" s="15">
        <v>-300</v>
      </c>
    </row>
    <row r="62" spans="1:17" x14ac:dyDescent="0.25">
      <c r="A62" s="12" t="s">
        <v>69</v>
      </c>
      <c r="B62" s="8"/>
      <c r="C62" s="13" t="s">
        <v>13</v>
      </c>
      <c r="D62" s="8"/>
      <c r="E62" s="8"/>
      <c r="F62" s="13" t="s">
        <v>13</v>
      </c>
      <c r="G62" s="8"/>
      <c r="H62" s="8">
        <f>SUM(H51,H61)</f>
        <v>-26451.174999999999</v>
      </c>
      <c r="J62" s="14" t="s">
        <v>67</v>
      </c>
      <c r="K62" s="15"/>
      <c r="L62" s="13" t="s">
        <v>13</v>
      </c>
      <c r="M62" s="15"/>
      <c r="N62" s="15"/>
      <c r="O62" s="13" t="s">
        <v>32</v>
      </c>
      <c r="P62" s="15"/>
      <c r="Q62" s="15">
        <v>-365</v>
      </c>
    </row>
    <row r="63" spans="1:17" x14ac:dyDescent="0.25">
      <c r="A63" s="12" t="s">
        <v>70</v>
      </c>
      <c r="B63" s="8"/>
      <c r="C63" s="13" t="s">
        <v>13</v>
      </c>
      <c r="D63" s="8"/>
      <c r="E63" s="8"/>
      <c r="F63" s="13" t="s">
        <v>13</v>
      </c>
      <c r="G63" s="8"/>
      <c r="H63" s="8">
        <f>SUM(H35,H62)</f>
        <v>28949.730487500008</v>
      </c>
      <c r="J63" s="12" t="s">
        <v>68</v>
      </c>
      <c r="K63" s="8"/>
      <c r="L63" s="13" t="s">
        <v>13</v>
      </c>
      <c r="M63" s="8"/>
      <c r="N63" s="8"/>
      <c r="O63" s="13" t="s">
        <v>13</v>
      </c>
      <c r="P63" s="8"/>
      <c r="Q63" s="8">
        <f>SUM(Q54:Q62)</f>
        <v>-2585</v>
      </c>
    </row>
    <row r="64" spans="1:17" x14ac:dyDescent="0.25">
      <c r="J64" s="12" t="s">
        <v>69</v>
      </c>
      <c r="K64" s="8"/>
      <c r="L64" s="13" t="s">
        <v>13</v>
      </c>
      <c r="M64" s="8"/>
      <c r="N64" s="8"/>
      <c r="O64" s="13" t="s">
        <v>13</v>
      </c>
      <c r="P64" s="8"/>
      <c r="Q64" s="8">
        <f>SUM(Q52,Q63)</f>
        <v>-28329.287499999999</v>
      </c>
    </row>
    <row r="65" spans="1:17" x14ac:dyDescent="0.25">
      <c r="A65" s="11" t="s">
        <v>71</v>
      </c>
      <c r="J65" s="12" t="s">
        <v>70</v>
      </c>
      <c r="K65" s="8"/>
      <c r="L65" s="13" t="s">
        <v>13</v>
      </c>
      <c r="M65" s="8"/>
      <c r="N65" s="8"/>
      <c r="O65" s="13" t="s">
        <v>13</v>
      </c>
      <c r="P65" s="8"/>
      <c r="Q65" s="8">
        <f>SUM(Q36,Q64)</f>
        <v>24685.544512500011</v>
      </c>
    </row>
    <row r="66" spans="1:17" x14ac:dyDescent="0.25">
      <c r="A66" s="11" t="s">
        <v>89</v>
      </c>
    </row>
    <row r="67" spans="1:17" x14ac:dyDescent="0.25">
      <c r="A67" s="11" t="s">
        <v>73</v>
      </c>
      <c r="J67" s="11" t="s">
        <v>71</v>
      </c>
    </row>
    <row r="68" spans="1:17" x14ac:dyDescent="0.25">
      <c r="A68" s="11" t="s">
        <v>74</v>
      </c>
      <c r="J68" s="11" t="s">
        <v>89</v>
      </c>
    </row>
    <row r="69" spans="1:17" x14ac:dyDescent="0.25">
      <c r="J69" s="11" t="s">
        <v>73</v>
      </c>
    </row>
    <row r="70" spans="1:17" x14ac:dyDescent="0.25">
      <c r="A70" s="11" t="s">
        <v>75</v>
      </c>
      <c r="J70" s="11" t="s">
        <v>74</v>
      </c>
    </row>
    <row r="72" spans="1:17" x14ac:dyDescent="0.25">
      <c r="A72" t="s">
        <v>76</v>
      </c>
      <c r="J72" s="11" t="s">
        <v>75</v>
      </c>
    </row>
    <row r="73" spans="1:17" x14ac:dyDescent="0.25">
      <c r="A73" s="11" t="s">
        <v>1</v>
      </c>
      <c r="B73" s="11" t="s">
        <v>2</v>
      </c>
    </row>
    <row r="74" spans="1:17" x14ac:dyDescent="0.25">
      <c r="A74" s="11" t="s">
        <v>3</v>
      </c>
      <c r="B74" s="11" t="s">
        <v>4</v>
      </c>
      <c r="J74" t="s">
        <v>76</v>
      </c>
    </row>
    <row r="75" spans="1:17" x14ac:dyDescent="0.25">
      <c r="A75" s="11" t="s">
        <v>5</v>
      </c>
      <c r="B75" s="11" t="s">
        <v>6</v>
      </c>
      <c r="J75" s="11" t="s">
        <v>1</v>
      </c>
      <c r="K75" s="11" t="s">
        <v>2</v>
      </c>
    </row>
    <row r="76" spans="1:17" x14ac:dyDescent="0.25">
      <c r="A76" s="11" t="s">
        <v>7</v>
      </c>
      <c r="B76" s="11" t="s">
        <v>96</v>
      </c>
      <c r="J76" s="11" t="s">
        <v>3</v>
      </c>
      <c r="K76" s="11" t="s">
        <v>84</v>
      </c>
    </row>
    <row r="77" spans="1:17" x14ac:dyDescent="0.25">
      <c r="A77" s="11" t="s">
        <v>9</v>
      </c>
      <c r="B77" s="11" t="s">
        <v>87</v>
      </c>
      <c r="J77" s="11" t="s">
        <v>5</v>
      </c>
      <c r="K77" s="11" t="s">
        <v>6</v>
      </c>
    </row>
    <row r="78" spans="1:17" x14ac:dyDescent="0.25">
      <c r="J78" s="11" t="s">
        <v>7</v>
      </c>
      <c r="K78" s="11" t="s">
        <v>96</v>
      </c>
    </row>
    <row r="79" spans="1:17" x14ac:dyDescent="0.25">
      <c r="A79" s="5" t="s">
        <v>11</v>
      </c>
      <c r="B79" s="6" t="s">
        <v>12</v>
      </c>
      <c r="C79" s="6" t="s">
        <v>13</v>
      </c>
      <c r="D79" s="6" t="s">
        <v>14</v>
      </c>
      <c r="E79" s="6" t="s">
        <v>15</v>
      </c>
      <c r="F79" s="6" t="s">
        <v>13</v>
      </c>
      <c r="G79" s="6" t="s">
        <v>16</v>
      </c>
      <c r="H79" s="6" t="s">
        <v>17</v>
      </c>
      <c r="J79" s="11" t="s">
        <v>9</v>
      </c>
      <c r="K79" s="11" t="s">
        <v>87</v>
      </c>
    </row>
    <row r="80" spans="1:17" x14ac:dyDescent="0.25">
      <c r="A80" s="12" t="s">
        <v>18</v>
      </c>
      <c r="B80" s="8"/>
      <c r="C80" s="13" t="s">
        <v>13</v>
      </c>
      <c r="D80" s="8"/>
      <c r="E80" s="8"/>
      <c r="F80" s="13" t="s">
        <v>13</v>
      </c>
      <c r="G80" s="8"/>
      <c r="H80" s="8"/>
    </row>
    <row r="81" spans="1:17" x14ac:dyDescent="0.25">
      <c r="A81" s="14" t="s">
        <v>19</v>
      </c>
      <c r="B81" s="15"/>
      <c r="C81" s="13" t="s">
        <v>13</v>
      </c>
      <c r="D81" s="15"/>
      <c r="E81" s="15">
        <v>11720</v>
      </c>
      <c r="F81" s="13" t="s">
        <v>13</v>
      </c>
      <c r="G81" s="15"/>
      <c r="H81" s="15"/>
      <c r="J81" s="5" t="s">
        <v>11</v>
      </c>
      <c r="K81" s="6" t="s">
        <v>12</v>
      </c>
      <c r="L81" s="6" t="s">
        <v>13</v>
      </c>
      <c r="M81" s="6" t="s">
        <v>14</v>
      </c>
      <c r="N81" s="6" t="s">
        <v>15</v>
      </c>
      <c r="O81" s="6" t="s">
        <v>13</v>
      </c>
      <c r="P81" s="6" t="s">
        <v>16</v>
      </c>
      <c r="Q81" s="6" t="s">
        <v>17</v>
      </c>
    </row>
    <row r="82" spans="1:17" x14ac:dyDescent="0.25">
      <c r="A82" s="14" t="s">
        <v>20</v>
      </c>
      <c r="B82" s="15"/>
      <c r="C82" s="13" t="s">
        <v>13</v>
      </c>
      <c r="D82" s="15"/>
      <c r="E82" s="15">
        <v>11135</v>
      </c>
      <c r="F82" s="13" t="s">
        <v>13</v>
      </c>
      <c r="G82" s="15"/>
      <c r="H82" s="15"/>
      <c r="J82" s="12" t="s">
        <v>18</v>
      </c>
      <c r="K82" s="8"/>
      <c r="L82" s="13" t="s">
        <v>13</v>
      </c>
      <c r="M82" s="8"/>
      <c r="N82" s="8"/>
      <c r="O82" s="13" t="s">
        <v>13</v>
      </c>
      <c r="P82" s="8"/>
      <c r="Q82" s="8"/>
    </row>
    <row r="83" spans="1:17" x14ac:dyDescent="0.25">
      <c r="A83" s="14" t="s">
        <v>13</v>
      </c>
      <c r="B83" s="15"/>
      <c r="C83" s="13" t="s">
        <v>13</v>
      </c>
      <c r="D83" s="15"/>
      <c r="E83" s="15"/>
      <c r="F83" s="13" t="s">
        <v>13</v>
      </c>
      <c r="G83" s="15"/>
      <c r="H83" s="15"/>
      <c r="J83" s="14" t="s">
        <v>19</v>
      </c>
      <c r="K83" s="15"/>
      <c r="L83" s="13" t="s">
        <v>13</v>
      </c>
      <c r="M83" s="15"/>
      <c r="N83" s="15">
        <v>11720</v>
      </c>
      <c r="O83" s="13" t="s">
        <v>13</v>
      </c>
      <c r="P83" s="15"/>
      <c r="Q83" s="15"/>
    </row>
    <row r="84" spans="1:17" x14ac:dyDescent="0.25">
      <c r="A84" s="14" t="s">
        <v>21</v>
      </c>
      <c r="B84" s="15"/>
      <c r="C84" s="13" t="s">
        <v>13</v>
      </c>
      <c r="D84" s="15"/>
      <c r="E84" s="16">
        <v>4.2</v>
      </c>
      <c r="F84" s="13" t="s">
        <v>13</v>
      </c>
      <c r="G84" s="15"/>
      <c r="H84" s="15"/>
      <c r="J84" s="14" t="s">
        <v>20</v>
      </c>
      <c r="K84" s="15"/>
      <c r="L84" s="13" t="s">
        <v>13</v>
      </c>
      <c r="M84" s="15"/>
      <c r="N84" s="15">
        <v>11135</v>
      </c>
      <c r="O84" s="13" t="s">
        <v>13</v>
      </c>
      <c r="P84" s="15"/>
      <c r="Q84" s="15"/>
    </row>
    <row r="85" spans="1:17" x14ac:dyDescent="0.25">
      <c r="A85" s="14" t="s">
        <v>22</v>
      </c>
      <c r="B85" s="15"/>
      <c r="C85" s="13" t="s">
        <v>13</v>
      </c>
      <c r="D85" s="15"/>
      <c r="E85" s="16">
        <v>3.4</v>
      </c>
      <c r="F85" s="13" t="s">
        <v>13</v>
      </c>
      <c r="G85" s="15"/>
      <c r="H85" s="15"/>
      <c r="J85" s="14" t="s">
        <v>13</v>
      </c>
      <c r="K85" s="15"/>
      <c r="L85" s="13" t="s">
        <v>13</v>
      </c>
      <c r="M85" s="15"/>
      <c r="N85" s="15"/>
      <c r="O85" s="13" t="s">
        <v>13</v>
      </c>
      <c r="P85" s="15"/>
      <c r="Q85" s="15"/>
    </row>
    <row r="86" spans="1:17" x14ac:dyDescent="0.25">
      <c r="A86" s="14" t="s">
        <v>13</v>
      </c>
      <c r="B86" s="15"/>
      <c r="C86" s="13" t="s">
        <v>13</v>
      </c>
      <c r="D86" s="15"/>
      <c r="E86" s="15"/>
      <c r="F86" s="13" t="s">
        <v>13</v>
      </c>
      <c r="G86" s="15"/>
      <c r="H86" s="15"/>
      <c r="J86" s="14" t="s">
        <v>21</v>
      </c>
      <c r="K86" s="15"/>
      <c r="L86" s="13" t="s">
        <v>13</v>
      </c>
      <c r="M86" s="15"/>
      <c r="N86" s="16">
        <v>4.2</v>
      </c>
      <c r="O86" s="13" t="s">
        <v>13</v>
      </c>
      <c r="P86" s="15"/>
      <c r="Q86" s="15"/>
    </row>
    <row r="87" spans="1:17" x14ac:dyDescent="0.25">
      <c r="A87" s="14" t="s">
        <v>23</v>
      </c>
      <c r="B87" s="15"/>
      <c r="C87" s="13" t="s">
        <v>24</v>
      </c>
      <c r="D87" s="15"/>
      <c r="E87" s="15">
        <v>11135</v>
      </c>
      <c r="F87" s="13" t="s">
        <v>25</v>
      </c>
      <c r="G87" s="16">
        <v>4.0603600000000002</v>
      </c>
      <c r="H87" s="15">
        <f t="shared" ref="H87:H94" si="5">E87*G87</f>
        <v>45212.1086</v>
      </c>
      <c r="J87" s="14" t="s">
        <v>22</v>
      </c>
      <c r="K87" s="15"/>
      <c r="L87" s="13" t="s">
        <v>13</v>
      </c>
      <c r="M87" s="15"/>
      <c r="N87" s="16">
        <v>3.4</v>
      </c>
      <c r="O87" s="13" t="s">
        <v>13</v>
      </c>
      <c r="P87" s="15"/>
      <c r="Q87" s="15"/>
    </row>
    <row r="88" spans="1:17" x14ac:dyDescent="0.25">
      <c r="A88" s="14" t="s">
        <v>26</v>
      </c>
      <c r="B88" s="15"/>
      <c r="C88" s="13" t="s">
        <v>24</v>
      </c>
      <c r="D88" s="15"/>
      <c r="E88" s="15">
        <v>11135</v>
      </c>
      <c r="F88" s="13" t="s">
        <v>25</v>
      </c>
      <c r="G88" s="16">
        <v>0.12993250000000001</v>
      </c>
      <c r="H88" s="15">
        <f t="shared" si="5"/>
        <v>1446.7983875</v>
      </c>
      <c r="J88" s="14" t="s">
        <v>13</v>
      </c>
      <c r="K88" s="15"/>
      <c r="L88" s="13" t="s">
        <v>13</v>
      </c>
      <c r="M88" s="15"/>
      <c r="N88" s="15"/>
      <c r="O88" s="13" t="s">
        <v>13</v>
      </c>
      <c r="P88" s="15"/>
      <c r="Q88" s="15"/>
    </row>
    <row r="89" spans="1:17" x14ac:dyDescent="0.25">
      <c r="A89" s="14" t="s">
        <v>31</v>
      </c>
      <c r="B89" s="15"/>
      <c r="C89" s="13" t="s">
        <v>13</v>
      </c>
      <c r="D89" s="15"/>
      <c r="E89" s="15">
        <v>11135</v>
      </c>
      <c r="F89" s="13" t="s">
        <v>32</v>
      </c>
      <c r="G89" s="16">
        <v>0.13700000000000001</v>
      </c>
      <c r="H89" s="15">
        <f t="shared" si="5"/>
        <v>1525.4950000000001</v>
      </c>
      <c r="J89" s="14" t="s">
        <v>23</v>
      </c>
      <c r="K89" s="15"/>
      <c r="L89" s="13" t="s">
        <v>24</v>
      </c>
      <c r="M89" s="15"/>
      <c r="N89" s="15">
        <v>11135</v>
      </c>
      <c r="O89" s="13" t="s">
        <v>25</v>
      </c>
      <c r="P89" s="16">
        <v>3.86774</v>
      </c>
      <c r="Q89" s="15">
        <f t="shared" ref="Q89:Q96" si="6">N89*P89</f>
        <v>43067.284899999999</v>
      </c>
    </row>
    <row r="90" spans="1:17" x14ac:dyDescent="0.25">
      <c r="A90" s="14" t="s">
        <v>27</v>
      </c>
      <c r="B90" s="15"/>
      <c r="C90" s="13" t="s">
        <v>13</v>
      </c>
      <c r="D90" s="15"/>
      <c r="E90" s="15">
        <v>11135</v>
      </c>
      <c r="F90" s="13" t="s">
        <v>25</v>
      </c>
      <c r="G90" s="16">
        <v>5.0000000000000001E-3</v>
      </c>
      <c r="H90" s="15">
        <f t="shared" si="5"/>
        <v>55.675000000000004</v>
      </c>
      <c r="J90" s="14" t="s">
        <v>26</v>
      </c>
      <c r="K90" s="15"/>
      <c r="L90" s="13" t="s">
        <v>24</v>
      </c>
      <c r="M90" s="15"/>
      <c r="N90" s="15">
        <v>11135</v>
      </c>
      <c r="O90" s="13" t="s">
        <v>25</v>
      </c>
      <c r="P90" s="16">
        <v>0.1237675</v>
      </c>
      <c r="Q90" s="15">
        <f t="shared" si="6"/>
        <v>1378.1511125</v>
      </c>
    </row>
    <row r="91" spans="1:17" x14ac:dyDescent="0.25">
      <c r="A91" s="14" t="s">
        <v>28</v>
      </c>
      <c r="B91" s="15"/>
      <c r="C91" s="13" t="s">
        <v>13</v>
      </c>
      <c r="D91" s="15"/>
      <c r="E91" s="15">
        <v>11135</v>
      </c>
      <c r="F91" s="13" t="s">
        <v>25</v>
      </c>
      <c r="G91" s="16">
        <v>7.0499999999999993E-2</v>
      </c>
      <c r="H91" s="15">
        <f t="shared" si="5"/>
        <v>785.01749999999993</v>
      </c>
      <c r="J91" s="14" t="s">
        <v>31</v>
      </c>
      <c r="K91" s="15"/>
      <c r="L91" s="13" t="s">
        <v>13</v>
      </c>
      <c r="M91" s="15"/>
      <c r="N91" s="15">
        <v>11135</v>
      </c>
      <c r="O91" s="13" t="s">
        <v>32</v>
      </c>
      <c r="P91" s="16">
        <v>0.13700000000000001</v>
      </c>
      <c r="Q91" s="15">
        <f t="shared" si="6"/>
        <v>1525.4950000000001</v>
      </c>
    </row>
    <row r="92" spans="1:17" x14ac:dyDescent="0.25">
      <c r="A92" s="14" t="s">
        <v>29</v>
      </c>
      <c r="B92" s="15"/>
      <c r="C92" s="13" t="s">
        <v>13</v>
      </c>
      <c r="D92" s="15"/>
      <c r="E92" s="15">
        <v>11135</v>
      </c>
      <c r="F92" s="13" t="s">
        <v>25</v>
      </c>
      <c r="G92" s="16">
        <v>7.46E-2</v>
      </c>
      <c r="H92" s="15">
        <f t="shared" si="5"/>
        <v>830.67100000000005</v>
      </c>
      <c r="J92" s="14" t="s">
        <v>27</v>
      </c>
      <c r="K92" s="15"/>
      <c r="L92" s="13" t="s">
        <v>13</v>
      </c>
      <c r="M92" s="15"/>
      <c r="N92" s="15">
        <v>11135</v>
      </c>
      <c r="O92" s="13" t="s">
        <v>25</v>
      </c>
      <c r="P92" s="16">
        <v>5.0000000000000001E-3</v>
      </c>
      <c r="Q92" s="15">
        <f t="shared" si="6"/>
        <v>55.675000000000004</v>
      </c>
    </row>
    <row r="93" spans="1:17" x14ac:dyDescent="0.25">
      <c r="A93" s="14" t="s">
        <v>30</v>
      </c>
      <c r="B93" s="15"/>
      <c r="C93" s="13" t="s">
        <v>13</v>
      </c>
      <c r="D93" s="15"/>
      <c r="E93" s="15">
        <v>-11135</v>
      </c>
      <c r="F93" s="13" t="s">
        <v>25</v>
      </c>
      <c r="G93" s="16">
        <v>0.01</v>
      </c>
      <c r="H93" s="15">
        <f t="shared" si="5"/>
        <v>-111.35000000000001</v>
      </c>
      <c r="J93" s="14" t="s">
        <v>28</v>
      </c>
      <c r="K93" s="15"/>
      <c r="L93" s="13" t="s">
        <v>13</v>
      </c>
      <c r="M93" s="15"/>
      <c r="N93" s="15">
        <v>11135</v>
      </c>
      <c r="O93" s="13" t="s">
        <v>25</v>
      </c>
      <c r="P93" s="16">
        <v>7.0499999999999993E-2</v>
      </c>
      <c r="Q93" s="15">
        <f t="shared" si="6"/>
        <v>785.01749999999993</v>
      </c>
    </row>
    <row r="94" spans="1:17" x14ac:dyDescent="0.25">
      <c r="A94" s="14" t="s">
        <v>51</v>
      </c>
      <c r="B94" s="15"/>
      <c r="C94" s="13" t="s">
        <v>24</v>
      </c>
      <c r="D94" s="15"/>
      <c r="E94" s="16">
        <v>305</v>
      </c>
      <c r="F94" s="13" t="s">
        <v>25</v>
      </c>
      <c r="G94" s="16">
        <v>3.5449999999999999</v>
      </c>
      <c r="H94" s="15">
        <f t="shared" si="5"/>
        <v>1081.2249999999999</v>
      </c>
      <c r="J94" s="14" t="s">
        <v>29</v>
      </c>
      <c r="K94" s="15"/>
      <c r="L94" s="13" t="s">
        <v>13</v>
      </c>
      <c r="M94" s="15"/>
      <c r="N94" s="15">
        <v>11135</v>
      </c>
      <c r="O94" s="13" t="s">
        <v>25</v>
      </c>
      <c r="P94" s="16">
        <v>7.46E-2</v>
      </c>
      <c r="Q94" s="15">
        <f t="shared" si="6"/>
        <v>830.67100000000005</v>
      </c>
    </row>
    <row r="95" spans="1:17" x14ac:dyDescent="0.25">
      <c r="A95" s="12" t="s">
        <v>34</v>
      </c>
      <c r="B95" s="8"/>
      <c r="C95" s="13" t="s">
        <v>13</v>
      </c>
      <c r="D95" s="8"/>
      <c r="E95" s="8"/>
      <c r="F95" s="13" t="s">
        <v>13</v>
      </c>
      <c r="G95" s="8"/>
      <c r="H95" s="8">
        <f>SUM(H87:H94)</f>
        <v>50825.640487500008</v>
      </c>
      <c r="J95" s="14" t="s">
        <v>30</v>
      </c>
      <c r="K95" s="15"/>
      <c r="L95" s="13" t="s">
        <v>13</v>
      </c>
      <c r="M95" s="15"/>
      <c r="N95" s="15">
        <v>-11135</v>
      </c>
      <c r="O95" s="13" t="s">
        <v>25</v>
      </c>
      <c r="P95" s="16">
        <v>0.01</v>
      </c>
      <c r="Q95" s="15">
        <f t="shared" si="6"/>
        <v>-111.35000000000001</v>
      </c>
    </row>
    <row r="96" spans="1:17" x14ac:dyDescent="0.25">
      <c r="A96" s="12" t="s">
        <v>35</v>
      </c>
      <c r="B96" s="8"/>
      <c r="C96" s="13" t="s">
        <v>13</v>
      </c>
      <c r="D96" s="8"/>
      <c r="E96" s="8"/>
      <c r="F96" s="13" t="s">
        <v>13</v>
      </c>
      <c r="G96" s="8"/>
      <c r="H96" s="8"/>
      <c r="J96" s="14" t="s">
        <v>51</v>
      </c>
      <c r="K96" s="15"/>
      <c r="L96" s="13" t="s">
        <v>24</v>
      </c>
      <c r="M96" s="15"/>
      <c r="N96" s="16">
        <v>305</v>
      </c>
      <c r="O96" s="13" t="s">
        <v>25</v>
      </c>
      <c r="P96" s="16">
        <v>3.4075000000000002</v>
      </c>
      <c r="Q96" s="15">
        <f t="shared" si="6"/>
        <v>1039.2875000000001</v>
      </c>
    </row>
    <row r="97" spans="1:17" x14ac:dyDescent="0.25">
      <c r="A97" s="14" t="s">
        <v>77</v>
      </c>
      <c r="B97" s="15"/>
      <c r="C97" s="13" t="s">
        <v>25</v>
      </c>
      <c r="D97" s="15"/>
      <c r="E97" s="16">
        <v>-0.45</v>
      </c>
      <c r="F97" s="13" t="s">
        <v>37</v>
      </c>
      <c r="G97" s="15">
        <v>8688.75</v>
      </c>
      <c r="H97" s="15">
        <f>E97*G97</f>
        <v>-3909.9375</v>
      </c>
      <c r="J97" s="12" t="s">
        <v>34</v>
      </c>
      <c r="K97" s="8"/>
      <c r="L97" s="13" t="s">
        <v>13</v>
      </c>
      <c r="M97" s="8"/>
      <c r="N97" s="8"/>
      <c r="O97" s="13" t="s">
        <v>13</v>
      </c>
      <c r="P97" s="8"/>
      <c r="Q97" s="8">
        <f>SUM(Q89:Q96)</f>
        <v>48570.232012500011</v>
      </c>
    </row>
    <row r="98" spans="1:17" x14ac:dyDescent="0.25">
      <c r="A98" s="14" t="s">
        <v>36</v>
      </c>
      <c r="B98" s="17">
        <v>117.6</v>
      </c>
      <c r="C98" s="13" t="s">
        <v>25</v>
      </c>
      <c r="D98" s="17">
        <f>H98/B98</f>
        <v>27.232142857142858</v>
      </c>
      <c r="E98" s="16">
        <v>0.42</v>
      </c>
      <c r="F98" s="13" t="s">
        <v>37</v>
      </c>
      <c r="G98" s="15">
        <v>7625</v>
      </c>
      <c r="H98" s="15">
        <f>E98*G98</f>
        <v>3202.5</v>
      </c>
      <c r="J98" s="12" t="s">
        <v>35</v>
      </c>
      <c r="K98" s="8"/>
      <c r="L98" s="13" t="s">
        <v>13</v>
      </c>
      <c r="M98" s="8"/>
      <c r="N98" s="8"/>
      <c r="O98" s="13" t="s">
        <v>13</v>
      </c>
      <c r="P98" s="8"/>
      <c r="Q98" s="8"/>
    </row>
    <row r="99" spans="1:17" x14ac:dyDescent="0.25">
      <c r="A99" s="14" t="s">
        <v>41</v>
      </c>
      <c r="B99" s="17">
        <v>117.6</v>
      </c>
      <c r="C99" s="13" t="s">
        <v>13</v>
      </c>
      <c r="D99" s="17">
        <f>H99/B99</f>
        <v>5</v>
      </c>
      <c r="E99" s="15">
        <v>1</v>
      </c>
      <c r="F99" s="13" t="s">
        <v>37</v>
      </c>
      <c r="G99" s="15">
        <v>588</v>
      </c>
      <c r="H99" s="15">
        <f>E99*G99</f>
        <v>588</v>
      </c>
      <c r="J99" s="14" t="s">
        <v>77</v>
      </c>
      <c r="K99" s="15"/>
      <c r="L99" s="13" t="s">
        <v>25</v>
      </c>
      <c r="M99" s="15"/>
      <c r="N99" s="16">
        <v>-0.45</v>
      </c>
      <c r="O99" s="13" t="s">
        <v>37</v>
      </c>
      <c r="P99" s="15">
        <v>8700</v>
      </c>
      <c r="Q99" s="15">
        <f>N99*P99</f>
        <v>-3915</v>
      </c>
    </row>
    <row r="100" spans="1:17" x14ac:dyDescent="0.25">
      <c r="A100" s="14" t="s">
        <v>78</v>
      </c>
      <c r="B100" s="15"/>
      <c r="C100" s="13" t="s">
        <v>25</v>
      </c>
      <c r="D100" s="15"/>
      <c r="E100" s="16">
        <v>1.06</v>
      </c>
      <c r="F100" s="13" t="s">
        <v>37</v>
      </c>
      <c r="G100" s="15">
        <v>375.5</v>
      </c>
      <c r="H100" s="15">
        <f>E100*G100</f>
        <v>398.03000000000003</v>
      </c>
      <c r="J100" s="14" t="s">
        <v>36</v>
      </c>
      <c r="K100" s="17">
        <v>117.6</v>
      </c>
      <c r="L100" s="13" t="s">
        <v>25</v>
      </c>
      <c r="M100" s="17">
        <f>Q100/K100</f>
        <v>24.107142857142858</v>
      </c>
      <c r="N100" s="16">
        <v>0.42</v>
      </c>
      <c r="O100" s="13" t="s">
        <v>37</v>
      </c>
      <c r="P100" s="15">
        <v>6750</v>
      </c>
      <c r="Q100" s="15">
        <f>N100*P100</f>
        <v>2835</v>
      </c>
    </row>
    <row r="101" spans="1:17" x14ac:dyDescent="0.25">
      <c r="A101" s="14" t="s">
        <v>13</v>
      </c>
      <c r="B101" s="15"/>
      <c r="C101" s="13" t="s">
        <v>13</v>
      </c>
      <c r="D101" s="15"/>
      <c r="E101" s="15"/>
      <c r="F101" s="13" t="s">
        <v>13</v>
      </c>
      <c r="G101" s="15"/>
      <c r="H101" s="15"/>
      <c r="J101" s="14" t="s">
        <v>85</v>
      </c>
      <c r="K101" s="15"/>
      <c r="L101" s="13" t="s">
        <v>13</v>
      </c>
      <c r="M101" s="15"/>
      <c r="N101" s="15"/>
      <c r="O101" s="13" t="s">
        <v>37</v>
      </c>
      <c r="P101" s="15"/>
      <c r="Q101" s="15">
        <v>135</v>
      </c>
    </row>
    <row r="102" spans="1:17" x14ac:dyDescent="0.25">
      <c r="A102" s="14" t="s">
        <v>43</v>
      </c>
      <c r="B102" s="15"/>
      <c r="C102" s="13" t="s">
        <v>13</v>
      </c>
      <c r="D102" s="15"/>
      <c r="E102" s="15"/>
      <c r="F102" s="13" t="s">
        <v>13</v>
      </c>
      <c r="G102" s="15"/>
      <c r="H102" s="15"/>
      <c r="J102" s="14" t="s">
        <v>41</v>
      </c>
      <c r="K102" s="17">
        <v>117.6</v>
      </c>
      <c r="L102" s="13" t="s">
        <v>13</v>
      </c>
      <c r="M102" s="17">
        <f>Q102/K102</f>
        <v>6.0000000000000009</v>
      </c>
      <c r="N102" s="15">
        <v>1</v>
      </c>
      <c r="O102" s="13" t="s">
        <v>37</v>
      </c>
      <c r="P102" s="15">
        <v>705.6</v>
      </c>
      <c r="Q102" s="15">
        <f>N102*P102</f>
        <v>705.6</v>
      </c>
    </row>
    <row r="103" spans="1:17" x14ac:dyDescent="0.25">
      <c r="A103" s="14" t="s">
        <v>13</v>
      </c>
      <c r="B103" s="15"/>
      <c r="C103" s="13" t="s">
        <v>13</v>
      </c>
      <c r="D103" s="15"/>
      <c r="E103" s="15"/>
      <c r="F103" s="13" t="s">
        <v>13</v>
      </c>
      <c r="G103" s="15"/>
      <c r="H103" s="15"/>
      <c r="J103" s="14" t="s">
        <v>78</v>
      </c>
      <c r="K103" s="15"/>
      <c r="L103" s="13" t="s">
        <v>25</v>
      </c>
      <c r="M103" s="15"/>
      <c r="N103" s="16">
        <v>1.06</v>
      </c>
      <c r="O103" s="13" t="s">
        <v>37</v>
      </c>
      <c r="P103" s="15">
        <v>400</v>
      </c>
      <c r="Q103" s="15">
        <f>N103*P103</f>
        <v>424</v>
      </c>
    </row>
    <row r="104" spans="1:17" x14ac:dyDescent="0.25">
      <c r="A104" s="12" t="s">
        <v>44</v>
      </c>
      <c r="B104" s="8"/>
      <c r="C104" s="13" t="s">
        <v>13</v>
      </c>
      <c r="D104" s="8"/>
      <c r="E104" s="8"/>
      <c r="F104" s="13" t="s">
        <v>13</v>
      </c>
      <c r="G104" s="8"/>
      <c r="H104" s="8">
        <f>SUM(H95:H103)</f>
        <v>51104.232987500007</v>
      </c>
      <c r="J104" s="14" t="s">
        <v>13</v>
      </c>
      <c r="K104" s="15"/>
      <c r="L104" s="13" t="s">
        <v>13</v>
      </c>
      <c r="M104" s="15"/>
      <c r="N104" s="15"/>
      <c r="O104" s="13" t="s">
        <v>13</v>
      </c>
      <c r="P104" s="15"/>
      <c r="Q104" s="15"/>
    </row>
    <row r="105" spans="1:17" x14ac:dyDescent="0.25">
      <c r="A105" s="14" t="s">
        <v>13</v>
      </c>
      <c r="B105" s="15"/>
      <c r="C105" s="13" t="s">
        <v>13</v>
      </c>
      <c r="D105" s="15"/>
      <c r="E105" s="15"/>
      <c r="F105" s="13" t="s">
        <v>13</v>
      </c>
      <c r="G105" s="15"/>
      <c r="H105" s="15"/>
      <c r="J105" s="14" t="s">
        <v>43</v>
      </c>
      <c r="K105" s="15"/>
      <c r="L105" s="13" t="s">
        <v>13</v>
      </c>
      <c r="M105" s="15"/>
      <c r="N105" s="15"/>
      <c r="O105" s="13" t="s">
        <v>13</v>
      </c>
      <c r="P105" s="15"/>
      <c r="Q105" s="15"/>
    </row>
    <row r="106" spans="1:17" x14ac:dyDescent="0.25">
      <c r="A106" s="12" t="s">
        <v>45</v>
      </c>
      <c r="B106" s="8"/>
      <c r="C106" s="13" t="s">
        <v>13</v>
      </c>
      <c r="D106" s="8"/>
      <c r="E106" s="8"/>
      <c r="F106" s="13" t="s">
        <v>13</v>
      </c>
      <c r="G106" s="8"/>
      <c r="H106" s="8"/>
      <c r="J106" s="14" t="s">
        <v>13</v>
      </c>
      <c r="K106" s="15"/>
      <c r="L106" s="13" t="s">
        <v>13</v>
      </c>
      <c r="M106" s="15"/>
      <c r="N106" s="15"/>
      <c r="O106" s="13" t="s">
        <v>13</v>
      </c>
      <c r="P106" s="15"/>
      <c r="Q106" s="15"/>
    </row>
    <row r="107" spans="1:17" x14ac:dyDescent="0.25">
      <c r="A107" s="14" t="s">
        <v>79</v>
      </c>
      <c r="B107" s="15"/>
      <c r="C107" s="13" t="s">
        <v>24</v>
      </c>
      <c r="D107" s="15"/>
      <c r="E107" s="15">
        <v>-1095</v>
      </c>
      <c r="F107" s="13" t="s">
        <v>25</v>
      </c>
      <c r="G107" s="16">
        <v>4.1124999999999998</v>
      </c>
      <c r="H107" s="15">
        <f>E107*G107</f>
        <v>-4503.1875</v>
      </c>
      <c r="J107" s="12" t="s">
        <v>44</v>
      </c>
      <c r="K107" s="8"/>
      <c r="L107" s="13" t="s">
        <v>13</v>
      </c>
      <c r="M107" s="8"/>
      <c r="N107" s="8"/>
      <c r="O107" s="13" t="s">
        <v>13</v>
      </c>
      <c r="P107" s="8"/>
      <c r="Q107" s="8">
        <f>SUM(Q97:Q106)</f>
        <v>48754.83201250001</v>
      </c>
    </row>
    <row r="108" spans="1:17" x14ac:dyDescent="0.25">
      <c r="A108" s="14" t="s">
        <v>93</v>
      </c>
      <c r="B108" s="15"/>
      <c r="C108" s="13" t="s">
        <v>24</v>
      </c>
      <c r="D108" s="15"/>
      <c r="E108" s="15">
        <v>-405</v>
      </c>
      <c r="F108" s="13" t="s">
        <v>25</v>
      </c>
      <c r="G108" s="16">
        <v>9</v>
      </c>
      <c r="H108" s="15">
        <f>E108*G108</f>
        <v>-3645</v>
      </c>
      <c r="J108" s="14" t="s">
        <v>13</v>
      </c>
      <c r="K108" s="15"/>
      <c r="L108" s="13" t="s">
        <v>13</v>
      </c>
      <c r="M108" s="15"/>
      <c r="N108" s="15"/>
      <c r="O108" s="13" t="s">
        <v>13</v>
      </c>
      <c r="P108" s="15"/>
      <c r="Q108" s="15"/>
    </row>
    <row r="109" spans="1:17" x14ac:dyDescent="0.25">
      <c r="A109" s="14" t="s">
        <v>49</v>
      </c>
      <c r="B109" s="15"/>
      <c r="C109" s="13" t="s">
        <v>24</v>
      </c>
      <c r="D109" s="15"/>
      <c r="E109" s="15">
        <v>-170</v>
      </c>
      <c r="F109" s="13" t="s">
        <v>25</v>
      </c>
      <c r="G109" s="16">
        <v>5.0999999999999996</v>
      </c>
      <c r="H109" s="15">
        <f>E109*G109</f>
        <v>-866.99999999999989</v>
      </c>
      <c r="J109" s="12" t="s">
        <v>45</v>
      </c>
      <c r="K109" s="8"/>
      <c r="L109" s="13" t="s">
        <v>13</v>
      </c>
      <c r="M109" s="8"/>
      <c r="N109" s="8"/>
      <c r="O109" s="13" t="s">
        <v>13</v>
      </c>
      <c r="P109" s="8"/>
      <c r="Q109" s="8"/>
    </row>
    <row r="110" spans="1:17" x14ac:dyDescent="0.25">
      <c r="A110" s="14" t="s">
        <v>47</v>
      </c>
      <c r="B110" s="15"/>
      <c r="C110" s="13" t="s">
        <v>24</v>
      </c>
      <c r="D110" s="15"/>
      <c r="E110" s="15">
        <v>-1705</v>
      </c>
      <c r="F110" s="13" t="s">
        <v>25</v>
      </c>
      <c r="G110" s="16">
        <v>2.4375</v>
      </c>
      <c r="H110" s="15">
        <f>E110*G110</f>
        <v>-4155.9375</v>
      </c>
      <c r="J110" s="14" t="s">
        <v>95</v>
      </c>
      <c r="K110" s="15"/>
      <c r="L110" s="13" t="s">
        <v>24</v>
      </c>
      <c r="M110" s="15"/>
      <c r="N110" s="15">
        <v>-505</v>
      </c>
      <c r="O110" s="13" t="s">
        <v>25</v>
      </c>
      <c r="P110" s="16">
        <v>6.9</v>
      </c>
      <c r="Q110" s="15">
        <f>N110*P110</f>
        <v>-3484.5</v>
      </c>
    </row>
    <row r="111" spans="1:17" x14ac:dyDescent="0.25">
      <c r="A111" s="14" t="s">
        <v>48</v>
      </c>
      <c r="B111" s="15"/>
      <c r="C111" s="13" t="s">
        <v>24</v>
      </c>
      <c r="D111" s="15"/>
      <c r="E111" s="15">
        <v>-550</v>
      </c>
      <c r="F111" s="13" t="s">
        <v>25</v>
      </c>
      <c r="G111" s="16">
        <v>2.1949999999999998</v>
      </c>
      <c r="H111" s="15">
        <f>E111*G111</f>
        <v>-1207.25</v>
      </c>
      <c r="J111" s="14" t="s">
        <v>79</v>
      </c>
      <c r="K111" s="15"/>
      <c r="L111" s="13" t="s">
        <v>24</v>
      </c>
      <c r="M111" s="15"/>
      <c r="N111" s="15">
        <v>-850</v>
      </c>
      <c r="O111" s="13" t="s">
        <v>25</v>
      </c>
      <c r="P111" s="16">
        <v>4.9000000000000004</v>
      </c>
      <c r="Q111" s="15">
        <f>N111*P111</f>
        <v>-4165</v>
      </c>
    </row>
    <row r="112" spans="1:17" x14ac:dyDescent="0.25">
      <c r="A112" s="14" t="s">
        <v>52</v>
      </c>
      <c r="B112" s="15"/>
      <c r="C112" s="13" t="s">
        <v>24</v>
      </c>
      <c r="D112" s="15"/>
      <c r="E112" s="15"/>
      <c r="F112" s="13" t="s">
        <v>25</v>
      </c>
      <c r="G112" s="15"/>
      <c r="H112" s="15">
        <v>-440</v>
      </c>
      <c r="J112" s="14" t="s">
        <v>49</v>
      </c>
      <c r="K112" s="15"/>
      <c r="L112" s="13" t="s">
        <v>24</v>
      </c>
      <c r="M112" s="15"/>
      <c r="N112" s="15">
        <v>-190</v>
      </c>
      <c r="O112" s="13" t="s">
        <v>25</v>
      </c>
      <c r="P112" s="16">
        <v>4.9000000000000004</v>
      </c>
      <c r="Q112" s="15">
        <f>N112*P112</f>
        <v>-931.00000000000011</v>
      </c>
    </row>
    <row r="113" spans="1:17" x14ac:dyDescent="0.25">
      <c r="A113" s="14" t="s">
        <v>88</v>
      </c>
      <c r="B113" s="15">
        <v>-565</v>
      </c>
      <c r="C113" s="13" t="s">
        <v>32</v>
      </c>
      <c r="D113" s="16">
        <f>H113/B113</f>
        <v>1.3</v>
      </c>
      <c r="E113" s="15">
        <v>-565</v>
      </c>
      <c r="F113" s="13" t="s">
        <v>55</v>
      </c>
      <c r="G113" s="16">
        <v>1.3</v>
      </c>
      <c r="H113" s="15">
        <f>E113*G113</f>
        <v>-734.5</v>
      </c>
      <c r="J113" s="14" t="s">
        <v>47</v>
      </c>
      <c r="K113" s="15"/>
      <c r="L113" s="13" t="s">
        <v>24</v>
      </c>
      <c r="M113" s="15"/>
      <c r="N113" s="15">
        <v>-1770</v>
      </c>
      <c r="O113" s="13" t="s">
        <v>25</v>
      </c>
      <c r="P113" s="16">
        <v>3.3</v>
      </c>
      <c r="Q113" s="15">
        <f>N113*P113</f>
        <v>-5841</v>
      </c>
    </row>
    <row r="114" spans="1:17" x14ac:dyDescent="0.25">
      <c r="A114" s="14" t="s">
        <v>54</v>
      </c>
      <c r="B114" s="15">
        <v>-1120</v>
      </c>
      <c r="C114" s="13" t="s">
        <v>32</v>
      </c>
      <c r="D114" s="16">
        <f>H114/B114</f>
        <v>0.76</v>
      </c>
      <c r="E114" s="15">
        <v>-1120</v>
      </c>
      <c r="F114" s="13" t="s">
        <v>55</v>
      </c>
      <c r="G114" s="16">
        <v>0.76</v>
      </c>
      <c r="H114" s="15">
        <f>E114*G114</f>
        <v>-851.2</v>
      </c>
      <c r="J114" s="14" t="s">
        <v>48</v>
      </c>
      <c r="K114" s="15"/>
      <c r="L114" s="13" t="s">
        <v>24</v>
      </c>
      <c r="M114" s="15"/>
      <c r="N114" s="15">
        <v>-550</v>
      </c>
      <c r="O114" s="13" t="s">
        <v>25</v>
      </c>
      <c r="P114" s="16">
        <v>2.6</v>
      </c>
      <c r="Q114" s="15">
        <f>N114*P114</f>
        <v>-1430</v>
      </c>
    </row>
    <row r="115" spans="1:17" x14ac:dyDescent="0.25">
      <c r="A115" s="14" t="s">
        <v>56</v>
      </c>
      <c r="B115" s="15">
        <v>-2640</v>
      </c>
      <c r="C115" s="13" t="s">
        <v>32</v>
      </c>
      <c r="D115" s="16">
        <f>H115/B115</f>
        <v>1.4</v>
      </c>
      <c r="E115" s="15">
        <v>-2640</v>
      </c>
      <c r="F115" s="13" t="s">
        <v>55</v>
      </c>
      <c r="G115" s="16">
        <v>1.4</v>
      </c>
      <c r="H115" s="15">
        <f>E115*G115</f>
        <v>-3695.9999999999995</v>
      </c>
      <c r="J115" s="14" t="s">
        <v>52</v>
      </c>
      <c r="K115" s="15"/>
      <c r="L115" s="13" t="s">
        <v>24</v>
      </c>
      <c r="M115" s="15"/>
      <c r="N115" s="15"/>
      <c r="O115" s="13" t="s">
        <v>25</v>
      </c>
      <c r="P115" s="15"/>
      <c r="Q115" s="15">
        <v>-480</v>
      </c>
    </row>
    <row r="116" spans="1:17" x14ac:dyDescent="0.25">
      <c r="A116" s="14" t="s">
        <v>58</v>
      </c>
      <c r="B116" s="15"/>
      <c r="C116" s="13" t="s">
        <v>32</v>
      </c>
      <c r="D116" s="15"/>
      <c r="E116" s="15">
        <v>-150</v>
      </c>
      <c r="F116" s="13" t="s">
        <v>25</v>
      </c>
      <c r="G116" s="16">
        <v>0.85</v>
      </c>
      <c r="H116" s="15">
        <f>E116*G116</f>
        <v>-127.5</v>
      </c>
      <c r="J116" s="14" t="s">
        <v>88</v>
      </c>
      <c r="K116" s="15">
        <v>-555</v>
      </c>
      <c r="L116" s="13" t="s">
        <v>32</v>
      </c>
      <c r="M116" s="16">
        <f>Q116/K116</f>
        <v>1.36</v>
      </c>
      <c r="N116" s="15">
        <v>-555</v>
      </c>
      <c r="O116" s="13" t="s">
        <v>55</v>
      </c>
      <c r="P116" s="16">
        <v>1.36</v>
      </c>
      <c r="Q116" s="15">
        <f>N116*P116</f>
        <v>-754.80000000000007</v>
      </c>
    </row>
    <row r="117" spans="1:17" x14ac:dyDescent="0.25">
      <c r="A117" s="12" t="s">
        <v>59</v>
      </c>
      <c r="B117" s="8"/>
      <c r="C117" s="13" t="s">
        <v>13</v>
      </c>
      <c r="D117" s="8"/>
      <c r="E117" s="8"/>
      <c r="F117" s="13" t="s">
        <v>13</v>
      </c>
      <c r="G117" s="8"/>
      <c r="H117" s="8">
        <f>SUM(H107:H116)</f>
        <v>-20227.575000000001</v>
      </c>
      <c r="J117" s="14" t="s">
        <v>54</v>
      </c>
      <c r="K117" s="15">
        <v>-1125</v>
      </c>
      <c r="L117" s="13" t="s">
        <v>32</v>
      </c>
      <c r="M117" s="16">
        <f>Q117/K117</f>
        <v>0.81</v>
      </c>
      <c r="N117" s="15">
        <v>-1125</v>
      </c>
      <c r="O117" s="13" t="s">
        <v>55</v>
      </c>
      <c r="P117" s="16">
        <v>0.81</v>
      </c>
      <c r="Q117" s="15">
        <f>N117*P117</f>
        <v>-911.25000000000011</v>
      </c>
    </row>
    <row r="118" spans="1:17" x14ac:dyDescent="0.25">
      <c r="A118" s="14" t="s">
        <v>13</v>
      </c>
      <c r="B118" s="15"/>
      <c r="C118" s="13" t="s">
        <v>13</v>
      </c>
      <c r="D118" s="15"/>
      <c r="E118" s="15"/>
      <c r="F118" s="13" t="s">
        <v>13</v>
      </c>
      <c r="G118" s="15"/>
      <c r="H118" s="15"/>
      <c r="J118" s="14" t="s">
        <v>56</v>
      </c>
      <c r="K118" s="15">
        <v>-2700</v>
      </c>
      <c r="L118" s="13" t="s">
        <v>32</v>
      </c>
      <c r="M118" s="16">
        <f>Q118/K118</f>
        <v>1.43</v>
      </c>
      <c r="N118" s="15">
        <v>-2700</v>
      </c>
      <c r="O118" s="13" t="s">
        <v>55</v>
      </c>
      <c r="P118" s="16">
        <v>1.43</v>
      </c>
      <c r="Q118" s="15">
        <f>N118*P118</f>
        <v>-3861</v>
      </c>
    </row>
    <row r="119" spans="1:17" x14ac:dyDescent="0.25">
      <c r="A119" s="14" t="s">
        <v>60</v>
      </c>
      <c r="B119" s="15"/>
      <c r="C119" s="13" t="s">
        <v>13</v>
      </c>
      <c r="D119" s="15"/>
      <c r="E119" s="15"/>
      <c r="F119" s="13" t="s">
        <v>32</v>
      </c>
      <c r="G119" s="15"/>
      <c r="H119" s="15">
        <v>-30</v>
      </c>
      <c r="J119" s="14" t="s">
        <v>58</v>
      </c>
      <c r="K119" s="15"/>
      <c r="L119" s="13" t="s">
        <v>32</v>
      </c>
      <c r="M119" s="15"/>
      <c r="N119" s="15">
        <v>-150</v>
      </c>
      <c r="O119" s="13" t="s">
        <v>25</v>
      </c>
      <c r="P119" s="16">
        <v>0.85</v>
      </c>
      <c r="Q119" s="15">
        <f>N119*P119</f>
        <v>-127.5</v>
      </c>
    </row>
    <row r="120" spans="1:17" x14ac:dyDescent="0.25">
      <c r="A120" s="14" t="s">
        <v>61</v>
      </c>
      <c r="B120" s="15"/>
      <c r="C120" s="13" t="s">
        <v>13</v>
      </c>
      <c r="D120" s="15"/>
      <c r="E120" s="15"/>
      <c r="F120" s="13" t="s">
        <v>32</v>
      </c>
      <c r="G120" s="15"/>
      <c r="H120" s="15">
        <v>-595</v>
      </c>
      <c r="J120" s="12" t="s">
        <v>59</v>
      </c>
      <c r="K120" s="8"/>
      <c r="L120" s="13" t="s">
        <v>13</v>
      </c>
      <c r="M120" s="8"/>
      <c r="N120" s="8"/>
      <c r="O120" s="13" t="s">
        <v>13</v>
      </c>
      <c r="P120" s="8"/>
      <c r="Q120" s="8">
        <f>SUM(Q110:Q119)</f>
        <v>-21986.05</v>
      </c>
    </row>
    <row r="121" spans="1:17" x14ac:dyDescent="0.25">
      <c r="A121" s="14" t="s">
        <v>62</v>
      </c>
      <c r="B121" s="15"/>
      <c r="C121" s="13" t="s">
        <v>13</v>
      </c>
      <c r="D121" s="15"/>
      <c r="E121" s="15"/>
      <c r="F121" s="13" t="s">
        <v>32</v>
      </c>
      <c r="G121" s="15"/>
      <c r="H121" s="15">
        <v>-310</v>
      </c>
      <c r="J121" s="14" t="s">
        <v>13</v>
      </c>
      <c r="K121" s="15"/>
      <c r="L121" s="13" t="s">
        <v>13</v>
      </c>
      <c r="M121" s="15"/>
      <c r="N121" s="15"/>
      <c r="O121" s="13" t="s">
        <v>13</v>
      </c>
      <c r="P121" s="15"/>
      <c r="Q121" s="15"/>
    </row>
    <row r="122" spans="1:17" x14ac:dyDescent="0.25">
      <c r="A122" s="14" t="s">
        <v>63</v>
      </c>
      <c r="B122" s="15"/>
      <c r="C122" s="13" t="s">
        <v>13</v>
      </c>
      <c r="D122" s="15"/>
      <c r="E122" s="15"/>
      <c r="F122" s="13" t="s">
        <v>32</v>
      </c>
      <c r="G122" s="15"/>
      <c r="H122" s="15">
        <v>-190</v>
      </c>
      <c r="J122" s="14" t="s">
        <v>60</v>
      </c>
      <c r="K122" s="15"/>
      <c r="L122" s="13" t="s">
        <v>13</v>
      </c>
      <c r="M122" s="15"/>
      <c r="N122" s="15"/>
      <c r="O122" s="13" t="s">
        <v>32</v>
      </c>
      <c r="P122" s="15"/>
      <c r="Q122" s="15">
        <v>-30</v>
      </c>
    </row>
    <row r="123" spans="1:17" x14ac:dyDescent="0.25">
      <c r="A123" s="14" t="s">
        <v>64</v>
      </c>
      <c r="B123" s="15"/>
      <c r="C123" s="13" t="s">
        <v>13</v>
      </c>
      <c r="D123" s="15"/>
      <c r="E123" s="15"/>
      <c r="F123" s="13" t="s">
        <v>32</v>
      </c>
      <c r="G123" s="15"/>
      <c r="H123" s="15">
        <v>-250</v>
      </c>
      <c r="J123" s="14" t="s">
        <v>61</v>
      </c>
      <c r="K123" s="15"/>
      <c r="L123" s="13" t="s">
        <v>13</v>
      </c>
      <c r="M123" s="15"/>
      <c r="N123" s="15"/>
      <c r="O123" s="13" t="s">
        <v>32</v>
      </c>
      <c r="P123" s="15"/>
      <c r="Q123" s="15">
        <v>-500</v>
      </c>
    </row>
    <row r="124" spans="1:17" x14ac:dyDescent="0.25">
      <c r="A124" s="14" t="s">
        <v>65</v>
      </c>
      <c r="B124" s="15"/>
      <c r="C124" s="13" t="s">
        <v>13</v>
      </c>
      <c r="D124" s="15"/>
      <c r="E124" s="15"/>
      <c r="F124" s="13" t="s">
        <v>32</v>
      </c>
      <c r="G124" s="15"/>
      <c r="H124" s="15">
        <v>-110</v>
      </c>
      <c r="J124" s="14" t="s">
        <v>86</v>
      </c>
      <c r="K124" s="15"/>
      <c r="L124" s="13" t="s">
        <v>13</v>
      </c>
      <c r="M124" s="15"/>
      <c r="N124" s="15"/>
      <c r="O124" s="13" t="s">
        <v>32</v>
      </c>
      <c r="P124" s="15"/>
      <c r="Q124" s="15">
        <v>-80</v>
      </c>
    </row>
    <row r="125" spans="1:17" x14ac:dyDescent="0.25">
      <c r="A125" s="14" t="s">
        <v>66</v>
      </c>
      <c r="B125" s="15"/>
      <c r="C125" s="13" t="s">
        <v>13</v>
      </c>
      <c r="D125" s="15"/>
      <c r="E125" s="15"/>
      <c r="F125" s="13" t="s">
        <v>25</v>
      </c>
      <c r="G125" s="15"/>
      <c r="H125" s="15">
        <v>-220</v>
      </c>
      <c r="J125" s="14" t="s">
        <v>62</v>
      </c>
      <c r="K125" s="15"/>
      <c r="L125" s="13" t="s">
        <v>13</v>
      </c>
      <c r="M125" s="15"/>
      <c r="N125" s="15"/>
      <c r="O125" s="13" t="s">
        <v>32</v>
      </c>
      <c r="P125" s="15"/>
      <c r="Q125" s="15">
        <v>-315</v>
      </c>
    </row>
    <row r="126" spans="1:17" x14ac:dyDescent="0.25">
      <c r="A126" s="14" t="s">
        <v>67</v>
      </c>
      <c r="B126" s="15"/>
      <c r="C126" s="13" t="s">
        <v>13</v>
      </c>
      <c r="D126" s="15"/>
      <c r="E126" s="15"/>
      <c r="F126" s="13" t="s">
        <v>32</v>
      </c>
      <c r="G126" s="15"/>
      <c r="H126" s="15">
        <v>-300</v>
      </c>
      <c r="J126" s="14" t="s">
        <v>63</v>
      </c>
      <c r="K126" s="15"/>
      <c r="L126" s="13" t="s">
        <v>13</v>
      </c>
      <c r="M126" s="15"/>
      <c r="N126" s="15"/>
      <c r="O126" s="13" t="s">
        <v>32</v>
      </c>
      <c r="P126" s="15"/>
      <c r="Q126" s="15">
        <v>-165</v>
      </c>
    </row>
    <row r="127" spans="1:17" x14ac:dyDescent="0.25">
      <c r="A127" s="12" t="s">
        <v>68</v>
      </c>
      <c r="B127" s="8"/>
      <c r="C127" s="13" t="s">
        <v>13</v>
      </c>
      <c r="D127" s="8"/>
      <c r="E127" s="8"/>
      <c r="F127" s="13" t="s">
        <v>13</v>
      </c>
      <c r="G127" s="8"/>
      <c r="H127" s="8">
        <f>SUM(H119:H126)</f>
        <v>-2005</v>
      </c>
      <c r="J127" s="14" t="s">
        <v>64</v>
      </c>
      <c r="K127" s="15"/>
      <c r="L127" s="13" t="s">
        <v>13</v>
      </c>
      <c r="M127" s="15"/>
      <c r="N127" s="15"/>
      <c r="O127" s="13" t="s">
        <v>32</v>
      </c>
      <c r="P127" s="15"/>
      <c r="Q127" s="15">
        <v>-245</v>
      </c>
    </row>
    <row r="128" spans="1:17" x14ac:dyDescent="0.25">
      <c r="A128" s="12" t="s">
        <v>69</v>
      </c>
      <c r="B128" s="8"/>
      <c r="C128" s="13" t="s">
        <v>13</v>
      </c>
      <c r="D128" s="8"/>
      <c r="E128" s="8"/>
      <c r="F128" s="13" t="s">
        <v>13</v>
      </c>
      <c r="G128" s="8"/>
      <c r="H128" s="8">
        <f>SUM(H117,H127)</f>
        <v>-22232.575000000001</v>
      </c>
      <c r="J128" s="14" t="s">
        <v>65</v>
      </c>
      <c r="K128" s="15"/>
      <c r="L128" s="13" t="s">
        <v>13</v>
      </c>
      <c r="M128" s="15"/>
      <c r="N128" s="15"/>
      <c r="O128" s="13" t="s">
        <v>32</v>
      </c>
      <c r="P128" s="15"/>
      <c r="Q128" s="15">
        <v>-115</v>
      </c>
    </row>
    <row r="129" spans="1:17" x14ac:dyDescent="0.25">
      <c r="A129" s="12" t="s">
        <v>70</v>
      </c>
      <c r="B129" s="8"/>
      <c r="C129" s="13" t="s">
        <v>13</v>
      </c>
      <c r="D129" s="8"/>
      <c r="E129" s="8"/>
      <c r="F129" s="13" t="s">
        <v>13</v>
      </c>
      <c r="G129" s="8"/>
      <c r="H129" s="8">
        <f>SUM(H104,H128)</f>
        <v>28871.657987500006</v>
      </c>
      <c r="J129" s="14" t="s">
        <v>66</v>
      </c>
      <c r="K129" s="15"/>
      <c r="L129" s="13" t="s">
        <v>13</v>
      </c>
      <c r="M129" s="15"/>
      <c r="N129" s="15"/>
      <c r="O129" s="13" t="s">
        <v>25</v>
      </c>
      <c r="P129" s="15"/>
      <c r="Q129" s="15">
        <v>-230</v>
      </c>
    </row>
    <row r="130" spans="1:17" x14ac:dyDescent="0.25">
      <c r="J130" s="14" t="s">
        <v>67</v>
      </c>
      <c r="K130" s="15"/>
      <c r="L130" s="13" t="s">
        <v>13</v>
      </c>
      <c r="M130" s="15"/>
      <c r="N130" s="15"/>
      <c r="O130" s="13" t="s">
        <v>32</v>
      </c>
      <c r="P130" s="15"/>
      <c r="Q130" s="15">
        <v>-300</v>
      </c>
    </row>
    <row r="131" spans="1:17" x14ac:dyDescent="0.25">
      <c r="A131" s="11" t="s">
        <v>90</v>
      </c>
      <c r="J131" s="12" t="s">
        <v>68</v>
      </c>
      <c r="K131" s="8"/>
      <c r="L131" s="13" t="s">
        <v>13</v>
      </c>
      <c r="M131" s="8"/>
      <c r="N131" s="8"/>
      <c r="O131" s="13" t="s">
        <v>13</v>
      </c>
      <c r="P131" s="8"/>
      <c r="Q131" s="8">
        <f>SUM(Q122:Q130)</f>
        <v>-1980</v>
      </c>
    </row>
    <row r="132" spans="1:17" x14ac:dyDescent="0.25">
      <c r="A132" s="11" t="s">
        <v>89</v>
      </c>
      <c r="J132" s="12" t="s">
        <v>69</v>
      </c>
      <c r="K132" s="8"/>
      <c r="L132" s="13" t="s">
        <v>13</v>
      </c>
      <c r="M132" s="8"/>
      <c r="N132" s="8"/>
      <c r="O132" s="13" t="s">
        <v>13</v>
      </c>
      <c r="P132" s="8"/>
      <c r="Q132" s="8">
        <f>SUM(Q120,Q131)</f>
        <v>-23966.05</v>
      </c>
    </row>
    <row r="133" spans="1:17" x14ac:dyDescent="0.25">
      <c r="A133" s="11" t="s">
        <v>73</v>
      </c>
      <c r="J133" s="12" t="s">
        <v>70</v>
      </c>
      <c r="K133" s="8"/>
      <c r="L133" s="13" t="s">
        <v>13</v>
      </c>
      <c r="M133" s="8"/>
      <c r="N133" s="8"/>
      <c r="O133" s="13" t="s">
        <v>13</v>
      </c>
      <c r="P133" s="8"/>
      <c r="Q133" s="8">
        <f>SUM(Q107,Q132)</f>
        <v>24788.782012500011</v>
      </c>
    </row>
    <row r="134" spans="1:17" x14ac:dyDescent="0.25">
      <c r="A134" s="11" t="s">
        <v>74</v>
      </c>
    </row>
    <row r="136" spans="1:17" x14ac:dyDescent="0.25">
      <c r="A136" s="11" t="s">
        <v>75</v>
      </c>
    </row>
    <row r="137" spans="1:17" x14ac:dyDescent="0.25">
      <c r="J137" s="11" t="s">
        <v>75</v>
      </c>
    </row>
    <row r="138" spans="1:17" x14ac:dyDescent="0.25">
      <c r="A138" s="11" t="s">
        <v>80</v>
      </c>
    </row>
    <row r="139" spans="1:17" x14ac:dyDescent="0.25">
      <c r="A139" s="11" t="s">
        <v>81</v>
      </c>
      <c r="J139" s="11" t="s">
        <v>80</v>
      </c>
    </row>
    <row r="140" spans="1:17" x14ac:dyDescent="0.25">
      <c r="J140" s="11" t="s">
        <v>81</v>
      </c>
    </row>
    <row r="141" spans="1:17" x14ac:dyDescent="0.25">
      <c r="A141" s="11" t="s">
        <v>82</v>
      </c>
    </row>
    <row r="142" spans="1:17" x14ac:dyDescent="0.25">
      <c r="A142" s="11" t="s">
        <v>83</v>
      </c>
      <c r="J142" s="11" t="s">
        <v>82</v>
      </c>
    </row>
    <row r="143" spans="1:17" x14ac:dyDescent="0.25">
      <c r="J143" s="11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Intro</vt:lpstr>
      <vt:lpstr>8000 pl1</vt:lpstr>
      <vt:lpstr>8000 pl2</vt:lpstr>
      <vt:lpstr>10000 pl1</vt:lpstr>
      <vt:lpstr>10000 pl2</vt:lpstr>
      <vt:lpstr>12000 pl1</vt:lpstr>
      <vt:lpstr>12000 pl2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Jørgensen</dc:creator>
  <cp:lastModifiedBy>Sanne Trampedach</cp:lastModifiedBy>
  <dcterms:created xsi:type="dcterms:W3CDTF">2022-11-04T08:53:56Z</dcterms:created>
  <dcterms:modified xsi:type="dcterms:W3CDTF">2022-12-19T10:44:59Z</dcterms:modified>
</cp:coreProperties>
</file>